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30" documentId="13_ncr:1_{F6CB121F-512D-4AA6-A0C1-0FB36C537598}" xr6:coauthVersionLast="47" xr6:coauthVersionMax="47" xr10:uidLastSave="{466E9D7D-F564-413E-9003-88438F6B5CE4}"/>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<sst xmlns="http://schemas.openxmlformats.org/spreadsheetml/2006/main" count="179028" uniqueCount="39106">
  <si>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</si>
  <si>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</si>
  <si>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</si>
  <si>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</si>
  <si>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</si>
  <si>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</si>
  <si>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</si>
  <si>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</si>
  <si>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</si>
  <si>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</si>
  <si>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</si>
  <si>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</si>
  <si>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</si>
  <si>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</si>
  <si>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</si>
  <si>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</si>
  <si>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</si>
  <si>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</si>
  <si>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</si>
  <si>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</si>
  <si>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</si>
  <si>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</si>
  <si>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</si>
  <si>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</si>
  <si>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</si>
  <si>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</si>
  <si>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</si>
  <si>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</si>
  <si>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</si>
  <si>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</si>
  <si>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</si>
  <si>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</si>
  <si>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</si>
  <si>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</si>
  <si>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</si>
  <si>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</si>
  <si>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</si>
  <si>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</si>
  <si>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</si>
  <si>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</si>
  <si>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</si>
  <si>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</si>
  <si>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</si>
  <si>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</si>
  <si>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</si>
  <si>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</si>
  <si>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</si>
  <si>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</si>
  <si>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</si>
  <si>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</si>
  <si>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</si>
  <si>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</si>
  <si>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</si>
  <si>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</si>
  <si>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</si>
  <si>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</si>
  <si>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</si>
  <si>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</si>
  <si>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</si>
  <si>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</si>
  <si>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</si>
  <si>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</si>
  <si>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</si>
  <si>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</si>
  <si>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</si>
  <si>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</si>
  <si>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</si>
  <si>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</si>
  <si>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</si>
  <si>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</si>
  <si>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</si>
  <si>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</si>
  <si>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</si>
  <si>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</si>
  <si>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</si>
  <si>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</si>
  <si>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</si>
  <si>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</si>
  <si>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</si>
  <si>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</si>
  <si>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</si>
  <si>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</si>
  <si>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</si>
  <si>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</si>
  <si>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</si>
  <si>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</si>
  <si>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</si>
  <si>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</si>
  <si>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</si>
  <si>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</si>
  <si>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</si>
  <si>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</si>
  <si>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</si>
  <si>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</si>
  <si>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</si>
  <si>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</si>
  <si>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</si>
  <si>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</si>
  <si>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</si>
  <si>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</si>
  <si>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</si>
  <si>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</si>
  <si>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</si>
  <si>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</si>
  <si>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</si>
  <si>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</si>
  <si>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</si>
  <si>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</si>
  <si>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</si>
  <si>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</si>
  <si>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</si>
  <si>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</si>
  <si>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</si>
  <si>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</si>
  <si>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</si>
  <si>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</si>
  <si>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</si>
  <si>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</si>
  <si>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</si>
  <si>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</si>
  <si>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</si>
  <si>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</si>
  <si>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</si>
  <si>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</si>
  <si>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</si>
  <si>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</si>
  <si>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</si>
  <si>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</si>
  <si>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</si>
  <si>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</si>
  <si>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</si>
  <si>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</si>
  <si>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</si>
  <si>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</si>
  <si>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</si>
  <si>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</si>
  <si>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</si>
  <si>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</si>
  <si>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</si>
  <si>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</si>
  <si>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</si>
  <si>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</si>
  <si>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</si>
  <si>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</si>
  <si>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</si>
  <si>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</si>
  <si>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</si>
  <si>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</si>
  <si>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</si>
  <si>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</si>
  <si>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</si>
  <si>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</si>
  <si>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</si>
  <si>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</si>
  <si>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</si>
  <si>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</si>
  <si>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</si>
  <si>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</si>
  <si>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</si>
  <si>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</si>
  <si>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</si>
  <si>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</si>
  <si>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</si>
  <si>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</si>
  <si>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</si>
  <si>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</si>
  <si>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</si>
  <si>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</si>
  <si>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</si>
  <si>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</si>
  <si>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</si>
  <si>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</si>
  <si>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</si>
  <si>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</si>
  <si>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</si>
  <si>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</si>
  <si>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</si>
  <si>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</si>
  <si>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</si>
  <si>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</si>
  <si>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</si>
  <si>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</si>
  <si>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</si>
  <si>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</si>
  <si>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</si>
  <si>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</si>
  <si>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</si>
  <si>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</si>
  <si>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</si>
  <si>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</si>
  <si>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</si>
  <si>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</si>
  <si>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</si>
  <si>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</si>
  <si>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</si>
  <si>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</si>
  <si>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</si>
  <si>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</si>
  <si>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</si>
  <si>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</si>
  <si>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</si>
  <si>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</si>
  <si>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</si>
  <si>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</si>
  <si>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</si>
  <si>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</si>
  <si>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</si>
  <si>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</si>
  <si>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</si>
  <si>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</si>
  <si>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</si>
  <si>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</si>
  <si>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</si>
  <si>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</si>
  <si>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</si>
  <si>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</si>
  <si>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</si>
  <si>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</si>
  <si>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</si>
  <si>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</si>
  <si>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</si>
  <si>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</si>
  <si>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</si>
  <si>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</si>
  <si>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</si>
  <si>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</si>
  <si>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</si>
  <si>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</si>
  <si>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</si>
  <si>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</si>
  <si>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</si>
  <si>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</si>
  <si>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</si>
  <si>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</si>
  <si>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</si>
  <si>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</si>
  <si>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</si>
  <si>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</si>
  <si>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</si>
  <si>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</si>
  <si>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</si>
  <si>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</si>
  <si>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</si>
  <si>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</si>
  <si>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</si>
  <si>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</si>
  <si>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</si>
  <si>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</si>
  <si>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</si>
  <si>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</si>
  <si>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</si>
  <si>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</si>
  <si>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</si>
  <si>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</si>
  <si>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</si>
  <si>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</si>
  <si>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</si>
  <si>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</si>
  <si>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</si>
  <si>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</si>
  <si>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</si>
  <si>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</si>
  <si>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</si>
  <si>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</si>
  <si>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</si>
  <si>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</si>
  <si>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</si>
  <si>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</si>
  <si>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</si>
  <si>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</si>
  <si>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</si>
  <si>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</si>
  <si>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</si>
  <si>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</si>
  <si>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</si>
  <si>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</si>
  <si>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</si>
  <si>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</si>
  <si>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</si>
  <si>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</si>
  <si>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</si>
  <si>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</si>
  <si>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</si>
  <si>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</si>
  <si>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</si>
  <si>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</si>
  <si>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</si>
  <si>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</si>
  <si>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</si>
  <si>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</si>
  <si>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</si>
  <si>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</si>
  <si>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</si>
  <si>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</si>
  <si>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</si>
  <si>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</si>
  <si>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</si>
  <si>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</si>
  <si>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</si>
  <si>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</si>
  <si>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</si>
  <si>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</si>
  <si>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</si>
  <si>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</si>
  <si>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</si>
  <si>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</si>
  <si>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</si>
  <si>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</si>
  <si>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</si>
  <si>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</si>
  <si>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</si>
  <si>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</si>
  <si>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</si>
  <si>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</si>
  <si>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</si>
  <si>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</si>
  <si>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</si>
  <si>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</si>
  <si>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</si>
  <si>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</si>
  <si>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</si>
  <si>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</si>
  <si>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</si>
  <si>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</si>
  <si>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</si>
  <si>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</si>
  <si>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</si>
  <si>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</si>
  <si>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</si>
  <si>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</si>
  <si>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</si>
  <si>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</si>
  <si>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</si>
  <si>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</si>
  <si>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</si>
  <si>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</si>
  <si>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</si>
  <si>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</si>
  <si>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</si>
  <si>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</si>
  <si>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</si>
  <si>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</si>
  <si>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</si>
  <si>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</si>
  <si>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</si>
  <si>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</si>
  <si>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</si>
  <si>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</si>
  <si>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</si>
  <si>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</si>
  <si>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</si>
  <si>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</si>
  <si>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</si>
  <si>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</si>
  <si>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</si>
  <si>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</si>
  <si>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</si>
  <si>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</si>
  <si>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</si>
  <si>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</si>
  <si>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</si>
  <si>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</si>
  <si>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</si>
  <si>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</si>
  <si>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</si>
  <si>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</si>
  <si>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</si>
  <si>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</si>
  <si>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</si>
  <si>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</si>
  <si>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</si>
  <si>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</si>
  <si>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</si>
  <si>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</si>
  <si>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</si>
  <si>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</si>
  <si>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</si>
  <si>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</si>
  <si>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</si>
  <si>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</si>
  <si>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</si>
  <si>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</si>
  <si>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</si>
  <si>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</si>
  <si>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</si>
  <si>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</si>
  <si>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</si>
  <si>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</si>
  <si>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</si>
  <si>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</si>
  <si>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</si>
  <si>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</si>
  <si>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</si>
  <si>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</si>
  <si>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</si>
  <si>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</si>
  <si>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</si>
  <si>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</si>
  <si>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</si>
  <si>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</si>
  <si>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</si>
  <si>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</si>
  <si>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</si>
  <si>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</si>
  <si>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</si>
  <si>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</si>
  <si>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</si>
  <si>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</si>
  <si>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</si>
  <si>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</si>
  <si>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</si>
  <si>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</si>
  <si>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</si>
  <si>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</si>
  <si>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</si>
  <si>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</si>
  <si>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</si>
  <si>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</si>
  <si>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</si>
  <si>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</si>
  <si>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</si>
  <si>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</si>
  <si>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</si>
  <si>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</si>
  <si>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</si>
  <si>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</si>
  <si>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</si>
  <si>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</si>
  <si>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</si>
  <si>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</si>
  <si>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</si>
  <si>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</si>
  <si>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</si>
  <si>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</si>
  <si>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</si>
  <si>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</si>
  <si>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</si>
  <si>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</si>
  <si>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</si>
  <si>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</si>
  <si>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</si>
  <si>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</si>
  <si>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</si>
  <si>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</si>
  <si>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</si>
  <si>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</si>
  <si>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</si>
  <si>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</si>
  <si>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</si>
  <si>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</si>
  <si>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</si>
  <si>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</si>
  <si>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</si>
  <si>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</si>
  <si>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</si>
  <si>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</si>
  <si>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</si>
  <si>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</si>
  <si>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</si>
  <si>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</si>
  <si>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</si>
  <si>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</si>
  <si>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</si>
  <si>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</si>
  <si>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</si>
  <si>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</si>
  <si>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</si>
  <si>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</si>
  <si>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</si>
  <si>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</si>
  <si>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</si>
  <si>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</si>
  <si>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</si>
  <si>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</si>
  <si>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</si>
  <si>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</si>
  <si>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</si>
  <si>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</si>
  <si>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</si>
  <si>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</si>
  <si>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</si>
  <si>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</si>
  <si>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</si>
  <si>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</si>
  <si>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</si>
  <si>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</si>
  <si>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</si>
  <si>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</si>
  <si>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</si>
  <si>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</si>
  <si>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</si>
  <si>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</si>
  <si>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</si>
  <si>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</si>
  <si>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</si>
  <si>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</si>
  <si>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</si>
  <si>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</si>
  <si>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</si>
  <si>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</si>
  <si>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</si>
  <si>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</si>
  <si>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</si>
  <si>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</si>
  <si>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</si>
  <si>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</si>
  <si>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</si>
  <si>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</si>
  <si>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</si>
  <si>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</si>
  <si>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</si>
  <si>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</si>
  <si>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</si>
  <si>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</si>
  <si>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</si>
  <si>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</si>
  <si>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</si>
  <si>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</si>
  <si>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</si>
  <si>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</si>
  <si>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</si>
  <si>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</si>
  <si>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</si>
  <si>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</si>
  <si>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</si>
  <si>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</si>
  <si>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</si>
  <si>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</si>
  <si>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</si>
  <si>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</si>
  <si>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</si>
  <si>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</si>
  <si>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</si>
  <si>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</si>
  <si>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</si>
  <si>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</si>
  <si>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</si>
  <si>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</si>
  <si>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</si>
  <si>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</si>
  <si>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</si>
  <si>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</si>
  <si>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</si>
  <si>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</si>
  <si>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</si>
  <si>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</si>
  <si>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</si>
  <si>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</si>
  <si>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</si>
  <si>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</si>
  <si>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</si>
  <si>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</si>
  <si>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</si>
  <si>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</si>
  <si>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</si>
  <si>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</si>
  <si>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</si>
  <si>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</si>
  <si>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</si>
  <si>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</si>
  <si>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</si>
  <si>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</si>
  <si>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</si>
  <si>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</si>
  <si>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</si>
  <si>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</si>
  <si>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</si>
  <si>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</si>
  <si>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</si>
  <si>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</si>
  <si>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</si>
  <si>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</si>
  <si>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</si>
  <si>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</si>
  <si>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</si>
  <si>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</si>
  <si>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</si>
  <si>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</si>
  <si>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</si>
  <si>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</si>
  <si>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</si>
  <si>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</si>
  <si>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</si>
  <si>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</si>
  <si>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</si>
  <si>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</si>
  <si>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</si>
  <si>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</si>
  <si>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</si>
  <si>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</si>
  <si>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</si>
  <si>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</si>
  <si>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</si>
  <si>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</si>
  <si>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</si>
  <si>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</si>
  <si>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</si>
  <si>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</si>
  <si>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</si>
  <si>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</si>
  <si>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</si>
  <si>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</si>
  <si>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</si>
  <si>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</si>
  <si>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</si>
  <si>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</si>
  <si>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</si>
  <si>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</si>
  <si>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</si>
  <si>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</si>
  <si>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</si>
  <si>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</si>
  <si>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</si>
  <si>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</si>
  <si>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</si>
  <si>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</si>
  <si>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</si>
  <si>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</si>
  <si>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</si>
  <si>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</si>
  <si>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</si>
  <si>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</si>
  <si>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</si>
  <si>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</si>
  <si>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</si>
  <si>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</si>
  <si>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</si>
  <si>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</si>
  <si>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</si>
  <si>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</si>
  <si>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</si>
  <si>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</si>
  <si>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</si>
  <si>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</si>
  <si>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</si>
  <si>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</si>
  <si>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</si>
  <si>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</si>
  <si>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</si>
  <si>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</si>
  <si>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</si>
  <si>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</si>
  <si>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</si>
  <si>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</si>
  <si>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</si>
  <si>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</si>
  <si>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</si>
  <si>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</si>
  <si>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</si>
  <si>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</si>
  <si>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</si>
  <si>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</si>
  <si>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</si>
  <si>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</si>
  <si>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</si>
  <si>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</si>
  <si>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</si>
  <si>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</si>
  <si>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</si>
  <si>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</si>
  <si>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</si>
  <si>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</si>
  <si>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</si>
  <si>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</si>
  <si>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</si>
  <si>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</si>
  <si>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</si>
  <si>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</si>
  <si>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</si>
  <si>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</si>
  <si>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</si>
  <si>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</si>
  <si>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</si>
  <si>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</si>
  <si>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</si>
  <si>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</si>
  <si>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</si>
  <si>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</si>
  <si>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</si>
  <si>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</si>
  <si>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</si>
  <si>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</si>
  <si>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</si>
  <si>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</si>
  <si>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</si>
  <si>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</si>
  <si>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</si>
  <si>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</si>
  <si>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</si>
  <si>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</si>
  <si>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</si>
  <si>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</si>
  <si>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</si>
  <si>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</si>
  <si>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</si>
  <si>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</si>
  <si>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</si>
  <si>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</si>
  <si>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</si>
  <si>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</si>
  <si>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</si>
  <si>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</si>
  <si>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</si>
  <si>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</si>
  <si>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</si>
  <si>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</si>
  <si>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</si>
  <si>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</si>
  <si>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</si>
  <si>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</si>
  <si>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</si>
  <si>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</si>
  <si>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</si>
  <si>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</si>
  <si>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</si>
  <si>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</si>
  <si>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</si>
  <si>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</si>
  <si>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</si>
  <si>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</si>
  <si>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</si>
  <si>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</si>
  <si>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</si>
  <si>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</si>
  <si>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</si>
  <si>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</si>
  <si>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</si>
  <si>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</si>
  <si>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</si>
  <si>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</si>
  <si>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</si>
  <si>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</si>
  <si>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</si>
  <si>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</si>
  <si>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</si>
  <si>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</si>
  <si>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</si>
  <si>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</si>
  <si>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</si>
  <si>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</si>
  <si>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</si>
  <si>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</si>
  <si>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</si>
  <si>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</si>
  <si>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</si>
  <si>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</si>
  <si>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</si>
  <si>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</si>
  <si>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</si>
  <si>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</si>
  <si>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</si>
  <si>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</si>
  <si>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</si>
  <si>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</si>
  <si>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</si>
  <si>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</si>
  <si>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</si>
  <si>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</si>
  <si>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</si>
  <si>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</si>
  <si>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</si>
  <si>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</si>
  <si>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</si>
  <si>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</si>
  <si>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</si>
  <si>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</si>
  <si>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</si>
  <si>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</si>
  <si>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</si>
  <si>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</si>
  <si>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</si>
  <si>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</si>
  <si>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</si>
  <si>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</si>
  <si>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</si>
  <si>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</si>
  <si>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</si>
  <si>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</si>
  <si>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</si>
  <si>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</si>
  <si>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</si>
  <si>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</si>
  <si>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</si>
  <si>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</si>
  <si>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</si>
  <si>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</si>
  <si>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</si>
  <si>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</si>
  <si>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</si>
  <si>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</si>
  <si>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</si>
  <si>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</si>
  <si>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</si>
  <si>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</si>
  <si>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</si>
  <si>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</si>
  <si>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</si>
  <si>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</si>
  <si>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</si>
  <si>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</si>
  <si>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</si>
  <si>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</si>
  <si>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</si>
  <si>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</si>
  <si>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</si>
  <si>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</si>
  <si>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</si>
  <si>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</si>
  <si>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</si>
  <si>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</si>
  <si>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</si>
  <si>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</si>
  <si>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</si>
  <si>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</si>
  <si>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</si>
  <si>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</si>
  <si>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</si>
  <si>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</si>
  <si>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</si>
  <si>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</si>
  <si>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</si>
  <si>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</si>
  <si>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</si>
  <si>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</si>
  <si>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</si>
  <si>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</si>
  <si>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</si>
  <si>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</si>
  <si>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</si>
  <si>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</si>
  <si>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</si>
  <si>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</si>
  <si>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</si>
  <si>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</si>
  <si>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</si>
  <si>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</si>
  <si>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</si>
  <si>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</si>
  <si>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</si>
  <si>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</si>
  <si>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</si>
  <si>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</si>
  <si>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</si>
  <si>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</si>
  <si>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</si>
  <si>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</si>
  <si>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</si>
  <si>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</si>
  <si>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</si>
  <si>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</si>
  <si>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</si>
  <si>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</si>
  <si>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</si>
  <si>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</si>
  <si>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</si>
  <si>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</si>
  <si>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</si>
  <si>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</si>
  <si>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</si>
  <si>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</si>
  <si>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</si>
  <si>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</si>
  <si>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</si>
  <si>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</si>
  <si>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</si>
  <si>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</si>
  <si>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</si>
  <si>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</si>
  <si>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</si>
  <si>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</si>
  <si>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</si>
  <si>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</si>
  <si>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</si>
  <si>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</si>
  <si>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</si>
  <si>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</si>
  <si>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</si>
  <si>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</si>
  <si>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</si>
  <si>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</si>
  <si>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</si>
  <si>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</si>
  <si>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</si>
  <si>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</si>
  <si>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</si>
  <si>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</si>
  <si>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</si>
  <si>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</si>
  <si>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</si>
  <si>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</si>
  <si>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</si>
  <si>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</si>
  <si>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</si>
  <si>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</si>
  <si>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</si>
  <si>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</si>
  <si>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</si>
  <si>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</si>
  <si>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</si>
  <si>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</si>
  <si>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</si>
  <si>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</si>
  <si>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</si>
  <si>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</si>
  <si>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</si>
  <si>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</si>
  <si>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</si>
  <si>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</si>
  <si>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</si>
  <si>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</si>
  <si>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</si>
  <si>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</si>
  <si>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</si>
  <si>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</si>
  <si>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</si>
  <si>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</si>
  <si>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</si>
  <si>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</si>
  <si>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</si>
  <si>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</si>
  <si>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</si>
  <si>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</si>
  <si>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</si>
  <si>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</si>
  <si>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</si>
  <si>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</si>
  <si>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</si>
  <si>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</si>
  <si>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</si>
  <si>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</si>
  <si>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</si>
  <si>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</si>
  <si>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</si>
  <si>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</si>
  <si>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</si>
  <si>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</si>
  <si>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</si>
  <si>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</si>
  <si>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</si>
  <si>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</si>
  <si>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</si>
  <si>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</si>
  <si>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</si>
  <si>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</si>
  <si>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</si>
  <si>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</si>
  <si>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</si>
  <si>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</si>
  <si>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</si>
  <si>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</si>
  <si>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</si>
  <si>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</si>
  <si>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</si>
  <si>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</si>
  <si>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</si>
  <si>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</si>
  <si>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</si>
  <si>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</si>
  <si>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</si>
  <si>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</si>
  <si>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</si>
  <si>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</si>
  <si>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</si>
  <si>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</si>
  <si>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</si>
  <si>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</si>
  <si>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</si>
  <si>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</si>
  <si>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</si>
  <si>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</si>
  <si>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</si>
  <si>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</si>
  <si>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</si>
  <si>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</si>
  <si>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</si>
  <si>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</si>
  <si>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</si>
  <si>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</si>
  <si>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</si>
  <si>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</si>
  <si>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</si>
  <si>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</si>
  <si>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</si>
  <si>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</si>
  <si>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</si>
  <si>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</si>
  <si>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</si>
  <si>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</si>
  <si>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</si>
  <si>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</si>
  <si>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</si>
  <si>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</si>
  <si>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</si>
  <si>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</si>
  <si>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</si>
  <si>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</si>
  <si>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</si>
  <si>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</si>
  <si>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</si>
  <si>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</si>
  <si>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</si>
  <si>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</si>
  <si>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</si>
  <si>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</si>
  <si>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</si>
  <si>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</si>
  <si>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</si>
  <si>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</si>
  <si>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</si>
  <si>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</si>
  <si>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</si>
  <si>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</si>
  <si>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</si>
  <si>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</si>
  <si>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</si>
  <si>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</si>
  <si>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</si>
  <si>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</si>
  <si>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</si>
  <si>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</si>
  <si>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</si>
  <si>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</si>
  <si>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</si>
  <si>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</si>
  <si>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</si>
  <si>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</si>
  <si>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</si>
  <si>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</si>
  <si>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</si>
  <si>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</si>
  <si>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</si>
  <si>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</si>
  <si>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</si>
  <si>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</si>
  <si>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</si>
  <si>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</si>
  <si>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</si>
  <si>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</si>
  <si>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</si>
  <si>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</si>
  <si>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</si>
  <si>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</si>
  <si>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</si>
  <si>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</si>
  <si>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</si>
  <si>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</si>
  <si>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</si>
  <si>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</si>
  <si>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</si>
  <si>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</si>
  <si>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</si>
  <si>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</si>
  <si>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</si>
  <si>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</si>
  <si>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</si>
  <si>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</si>
  <si>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</si>
  <si>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</si>
  <si>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</si>
  <si>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</si>
  <si>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</si>
  <si>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</si>
  <si>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</si>
  <si>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</si>
  <si>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</si>
  <si>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</si>
  <si>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</si>
  <si>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</si>
  <si>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</si>
  <si>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</si>
  <si>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</si>
  <si>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</si>
  <si>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</si>
  <si>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</si>
  <si>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</si>
  <si>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</si>
  <si>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</si>
  <si>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</si>
  <si>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</si>
  <si>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</si>
  <si>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</si>
  <si>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</si>
  <si>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</si>
  <si>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</si>
  <si>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</si>
  <si>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</si>
  <si>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</si>
  <si>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</si>
  <si>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</si>
  <si>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</si>
  <si>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</si>
  <si>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</si>
  <si>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</si>
  <si>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</si>
  <si>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</si>
  <si>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</si>
  <si>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</si>
  <si>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</si>
  <si>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</si>
  <si>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</si>
  <si>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</si>
  <si>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</si>
  <si>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</si>
  <si>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</si>
  <si>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</si>
  <si>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</si>
  <si>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</si>
  <si>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</si>
  <si>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</si>
  <si>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</si>
  <si>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</si>
  <si>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</si>
  <si>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</si>
  <si>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</si>
  <si>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</si>
  <si>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</si>
  <si>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</si>
  <si>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</si>
  <si>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</si>
  <si>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</si>
  <si>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</si>
  <si>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</si>
  <si>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</si>
  <si>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</si>
  <si>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</si>
  <si>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</si>
  <si>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</si>
  <si>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</si>
  <si>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</si>
  <si>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</si>
  <si>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</si>
  <si>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</si>
  <si>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</si>
  <si>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</si>
  <si>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</si>
  <si>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</si>
  <si>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</si>
  <si>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</si>
  <si>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</si>
  <si>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</si>
  <si>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</si>
  <si>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</si>
  <si>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</si>
  <si>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</si>
  <si>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</si>
  <si>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</si>
  <si>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</si>
  <si>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</si>
  <si>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</si>
  <si>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</si>
  <si>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</si>
  <si>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</si>
  <si>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</si>
  <si>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</si>
  <si>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</si>
  <si>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</si>
  <si>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</si>
  <si>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</si>
  <si>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</si>
  <si>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</si>
  <si>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</si>
  <si>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</si>
  <si>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</si>
  <si>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</si>
  <si>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</si>
  <si>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</si>
  <si>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</si>
  <si>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</si>
  <si>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</si>
  <si>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</si>
  <si>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</si>
  <si>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</si>
  <si>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</si>
  <si>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</si>
  <si>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</si>
  <si>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</si>
  <si>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</si>
  <si>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</si>
  <si>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</si>
  <si>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</si>
  <si>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</si>
  <si>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</si>
  <si>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</si>
  <si>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</si>
  <si>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</si>
  <si>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</si>
  <si>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</si>
  <si>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</si>
  <si>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</si>
  <si>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</si>
  <si>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</si>
  <si>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</si>
  <si>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</si>
  <si>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</si>
  <si>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</si>
  <si>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</si>
  <si>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</si>
  <si>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</si>
  <si>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</si>
  <si>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</si>
  <si>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</si>
  <si>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</si>
  <si>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</si>
  <si>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</si>
  <si>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</si>
  <si>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</si>
  <si>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</si>
  <si>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</si>
  <si>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</si>
  <si>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</si>
  <si>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</si>
  <si>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</si>
  <si>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</si>
  <si>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</si>
  <si>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</si>
  <si>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</si>
  <si>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</si>
  <si>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</si>
  <si>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</si>
  <si>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</si>
  <si>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</si>
  <si>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</si>
  <si>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</si>
  <si>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</si>
  <si>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</si>
  <si>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</si>
  <si>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</si>
  <si>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</si>
  <si>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</si>
  <si>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</si>
  <si>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</si>
  <si>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</si>
  <si>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</si>
  <si>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</si>
  <si>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</si>
  <si>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</si>
  <si>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</si>
  <si>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</si>
  <si>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</si>
  <si>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</si>
  <si>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</si>
  <si>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</si>
  <si>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</si>
  <si>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</si>
  <si>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</si>
  <si>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</si>
  <si>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</si>
  <si>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</si>
  <si>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</si>
  <si>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</si>
  <si>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</si>
  <si>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</si>
  <si>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</si>
  <si>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</si>
  <si>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</si>
  <si>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</si>
  <si>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</si>
  <si>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</si>
  <si>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</si>
  <si>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</si>
  <si>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</si>
  <si>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</si>
  <si>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</si>
  <si>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</si>
  <si>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</si>
  <si>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</si>
  <si>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</si>
  <si>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</si>
  <si>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</si>
  <si>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</si>
  <si>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</si>
  <si>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</si>
  <si>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</si>
  <si>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</si>
  <si>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</si>
  <si>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</si>
  <si>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</si>
  <si>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</si>
  <si>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</si>
  <si>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</si>
  <si>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</si>
  <si>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</si>
  <si>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</si>
  <si>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</si>
  <si>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</si>
  <si>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</si>
  <si>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</si>
  <si>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</si>
  <si>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</si>
  <si>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</si>
  <si>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</si>
  <si>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</si>
  <si>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</si>
  <si>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</si>
  <si>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</si>
  <si>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</si>
  <si>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</si>
  <si>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</si>
  <si>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</si>
  <si>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</si>
  <si>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</si>
  <si>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</si>
  <si>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</si>
  <si>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</si>
  <si>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</si>
  <si>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</si>
  <si>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</si>
  <si>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</si>
  <si>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</si>
  <si>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</si>
  <si>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</si>
  <si>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</si>
  <si>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</si>
  <si>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</si>
  <si>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</si>
  <si>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</si>
  <si>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</si>
  <si>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</si>
  <si>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</si>
  <si>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</si>
  <si>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</si>
  <si>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</si>
  <si>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</si>
  <si>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</si>
  <si>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</si>
  <si>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</si>
  <si>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</si>
  <si>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</si>
  <si>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</si>
  <si>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</si>
  <si>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</si>
  <si>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</si>
  <si>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</si>
  <si>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</si>
  <si>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</si>
  <si>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</si>
  <si>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</si>
  <si>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</si>
  <si>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</si>
  <si>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</si>
  <si>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</si>
  <si>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</si>
  <si>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</si>
  <si>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</si>
  <si>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</si>
  <si>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</si>
  <si>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</si>
  <si>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</si>
  <si>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</si>
  <si>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</si>
  <si>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</si>
  <si>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</si>
  <si>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</si>
  <si>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</si>
  <si>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</si>
  <si>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</si>
  <si>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</si>
  <si>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</si>
  <si>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</si>
  <si>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</si>
  <si>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</si>
  <si>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</si>
  <si>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</si>
  <si>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</si>
  <si>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</si>
  <si>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</si>
  <si>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</si>
  <si>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</si>
  <si>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</si>
  <si>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</si>
  <si>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</si>
  <si>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</si>
  <si>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</si>
  <si>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</si>
  <si>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</si>
  <si>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</si>
  <si>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</si>
  <si>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</si>
  <si>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</si>
  <si>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</si>
  <si>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</si>
  <si>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</si>
  <si>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</si>
  <si>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</si>
  <si>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</si>
  <si>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</si>
  <si>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</si>
  <si>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</si>
  <si>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</si>
  <si>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</si>
  <si>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</si>
  <si>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</si>
  <si>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</si>
  <si>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</si>
  <si>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</si>
  <si>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</si>
  <si>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</si>
  <si>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</si>
  <si>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</si>
  <si>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</si>
  <si>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</si>
  <si>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</si>
  <si>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</si>
  <si>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</si>
  <si>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</si>
  <si>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</si>
  <si>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</si>
  <si>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</si>
  <si>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</si>
  <si>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</si>
  <si>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</si>
  <si>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</si>
  <si>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</si>
  <si>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</si>
  <si>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</si>
  <si>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</si>
  <si>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</si>
  <si>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</si>
  <si>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</si>
  <si>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</si>
  <si>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</si>
  <si>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</si>
  <si>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</si>
  <si>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</si>
  <si>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</si>
  <si>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</si>
  <si>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</si>
  <si>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</si>
  <si>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</si>
  <si>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</si>
  <si>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</si>
  <si>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</si>
  <si>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</si>
  <si>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</si>
  <si>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</si>
  <si>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</si>
  <si>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</si>
  <si>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</si>
  <si>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</si>
  <si>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</si>
  <si>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</si>
  <si>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</si>
  <si>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</si>
  <si>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</si>
  <si>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</si>
  <si>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</si>
  <si>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</si>
  <si>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</si>
  <si>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</si>
  <si>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</si>
  <si>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</si>
  <si>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</si>
  <si>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</si>
  <si>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</si>
  <si>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</si>
  <si>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</si>
  <si>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</si>
  <si>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</si>
  <si>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</si>
  <si>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</si>
  <si>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</si>
  <si>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</si>
  <si>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</si>
  <si>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</si>
  <si>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</si>
  <si>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</si>
  <si>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</si>
  <si>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</si>
  <si>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</si>
  <si>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</si>
  <si>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</si>
  <si>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</si>
  <si>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</si>
  <si>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</si>
  <si>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</si>
  <si>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</si>
  <si>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</si>
  <si>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</si>
  <si>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</si>
  <si>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</si>
  <si>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</si>
  <si>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</si>
  <si>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</si>
  <si>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</si>
  <si>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</si>
  <si>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</si>
  <si>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</si>
  <si>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</si>
  <si>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</si>
  <si>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</si>
  <si>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</si>
  <si>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</si>
  <si>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</si>
  <si>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</si>
  <si>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</si>
  <si>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</si>
  <si>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</si>
  <si>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</si>
  <si>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</si>
  <si>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</si>
  <si>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</si>
  <si>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</si>
  <si>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</si>
  <si>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</si>
  <si>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</si>
  <si>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</si>
  <si>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</si>
  <si>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</si>
  <si>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</si>
  <si>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</si>
  <si>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</si>
  <si>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</si>
  <si>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</si>
  <si>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</si>
  <si>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</si>
  <si>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</si>
  <si>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</si>
  <si>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</si>
  <si>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</si>
  <si>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</si>
  <si>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</si>
  <si>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</si>
  <si>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</si>
  <si>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</si>
  <si>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</si>
  <si>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</si>
  <si>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</si>
  <si>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</si>
  <si>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</si>
  <si>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</si>
  <si>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</si>
  <si>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</si>
  <si>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</si>
  <si>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</si>
  <si>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</si>
  <si>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</si>
  <si>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</si>
  <si>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</si>
  <si>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</si>
  <si>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</si>
  <si>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</si>
  <si>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</si>
  <si>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</si>
  <si>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</si>
  <si>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</si>
  <si>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</si>
  <si>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</si>
  <si>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</si>
  <si>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</si>
  <si>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</si>
  <si>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</si>
  <si>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</si>
  <si>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</si>
  <si>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</si>
  <si>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</si>
  <si>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</si>
  <si>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</si>
  <si>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</si>
  <si>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</si>
  <si>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</si>
  <si>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</si>
  <si>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</si>
  <si>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</si>
  <si>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</si>
  <si>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</si>
  <si>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</si>
  <si>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</si>
  <si>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</si>
  <si>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</si>
  <si>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</si>
  <si>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</si>
  <si>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</si>
  <si>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</si>
  <si>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</si>
  <si>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</si>
  <si>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</si>
  <si>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</si>
  <si>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</si>
  <si>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</si>
  <si>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</si>
  <si>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</si>
  <si>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</si>
  <si>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</si>
  <si>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</si>
  <si>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</si>
  <si>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</si>
  <si>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</si>
  <si>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</si>
  <si>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</si>
  <si>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</si>
  <si>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</si>
  <si>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</si>
  <si>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</si>
  <si>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</si>
  <si>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</si>
  <si>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</si>
  <si>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</si>
  <si>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</si>
  <si>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</si>
  <si>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</si>
  <si>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</si>
  <si>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</si>
  <si>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</si>
  <si>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</si>
  <si>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</si>
  <si>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</si>
  <si>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</si>
  <si>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</si>
  <si>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</si>
  <si>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</si>
  <si>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</si>
  <si>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</si>
  <si>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</si>
  <si>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</si>
  <si>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</si>
  <si>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</si>
  <si>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</si>
  <si>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</si>
  <si>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</si>
  <si>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</si>
  <si>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</si>
  <si>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</si>
  <si>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</si>
  <si>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</si>
  <si>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</si>
  <si>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</si>
  <si>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</si>
  <si>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</si>
  <si>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</si>
  <si>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</si>
  <si>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</si>
  <si>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</si>
  <si>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</si>
  <si>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</si>
  <si>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</si>
  <si>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</si>
  <si>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</si>
  <si>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</si>
  <si>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</si>
  <si>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</si>
  <si>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</si>
  <si>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</si>
  <si>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</si>
  <si>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</si>
  <si>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</si>
  <si>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</si>
  <si>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</si>
  <si>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</si>
  <si>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</si>
  <si>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</si>
  <si>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</si>
  <si>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</si>
  <si>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</si>
  <si>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</si>
  <si>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</si>
  <si>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</si>
  <si>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</si>
  <si>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</si>
  <si>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</si>
  <si>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</si>
  <si>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</si>
  <si>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</si>
  <si>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</si>
  <si>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</si>
  <si>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</si>
  <si>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</si>
  <si>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</si>
  <si>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</si>
  <si>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</si>
  <si>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</si>
  <si>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</si>
  <si>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</si>
  <si>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</si>
  <si>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</si>
  <si>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</si>
  <si>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</si>
  <si>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</si>
  <si>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</si>
  <si>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</si>
  <si>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</si>
  <si>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</si>
  <si>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</si>
  <si>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</si>
  <si>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</si>
  <si>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</si>
  <si>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</si>
  <si>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</si>
  <si>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</si>
  <si>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</si>
  <si>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</si>
  <si>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</si>
  <si>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</si>
  <si>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</si>
  <si>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</si>
  <si>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</si>
  <si>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</si>
  <si>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</si>
  <si>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</si>
  <si>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</si>
  <si>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</si>
  <si>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</si>
  <si>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</si>
  <si>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</si>
  <si>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</si>
  <si>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</si>
  <si>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</si>
  <si>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</si>
  <si>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</si>
  <si>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</si>
  <si>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</si>
  <si>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</si>
  <si>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</si>
  <si>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</si>
  <si>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</si>
  <si>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</si>
  <si>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</si>
  <si>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</si>
  <si>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</si>
  <si>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</si>
  <si>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</si>
  <si>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</si>
  <si>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</si>
  <si>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</si>
  <si>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</si>
  <si>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</si>
  <si>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</si>
  <si>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</si>
  <si>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</si>
  <si>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</si>
  <si>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</si>
  <si>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</si>
  <si>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</si>
  <si>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</si>
  <si>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</si>
  <si>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</si>
  <si>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</si>
  <si>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</si>
  <si>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</si>
  <si>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</si>
  <si>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</si>
  <si>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</si>
  <si>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</si>
  <si>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</si>
  <si>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</si>
  <si>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</si>
  <si>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</si>
  <si>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</si>
  <si>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</si>
  <si>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</si>
  <si>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</si>
  <si>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</si>
  <si>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</si>
  <si>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</si>
  <si>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</si>
  <si>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</si>
  <si>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</si>
  <si>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</si>
  <si>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</si>
  <si>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</si>
  <si>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</si>
  <si>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</si>
  <si>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</si>
  <si>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</si>
  <si>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</si>
  <si>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</si>
  <si>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</si>
  <si>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</si>
  <si>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</si>
  <si>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</si>
  <si>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</si>
  <si>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</si>
  <si>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</si>
  <si>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</si>
  <si>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</si>
  <si>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</si>
  <si>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</si>
  <si>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</si>
  <si>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</si>
  <si>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</si>
  <si>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</si>
  <si>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</si>
  <si>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</si>
  <si>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</si>
  <si>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</si>
  <si>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</si>
  <si>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</si>
  <si>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</si>
  <si>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</si>
  <si>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</si>
  <si>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</si>
  <si>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</si>
  <si>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</si>
  <si>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</si>
  <si>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</si>
  <si>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</si>
  <si>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</si>
  <si>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</si>
  <si>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</si>
  <si>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</si>
  <si>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</si>
  <si>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</si>
  <si>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</si>
  <si>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</si>
  <si>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</si>
  <si>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</si>
  <si>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</si>
  <si>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</si>
  <si>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</si>
  <si>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</si>
  <si>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</si>
  <si>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</si>
  <si>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</si>
  <si>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</si>
  <si>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</si>
  <si>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</si>
  <si>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</si>
  <si>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</si>
  <si>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</si>
  <si>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</si>
  <si>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</si>
  <si>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</si>
  <si>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</si>
  <si>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</si>
  <si>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</si>
  <si>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</si>
  <si>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</si>
  <si>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</si>
  <si>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</si>
  <si>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</si>
  <si>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</si>
  <si>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</si>
  <si>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</si>
  <si>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</si>
  <si>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</si>
  <si>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</si>
  <si>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</si>
  <si>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</si>
  <si>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</si>
  <si>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</si>
  <si>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</si>
  <si>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</si>
  <si>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</si>
  <si>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</si>
  <si>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</si>
  <si>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</si>
  <si>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</si>
  <si>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</si>
  <si>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</si>
  <si>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</si>
  <si>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</si>
  <si>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</si>
  <si>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</si>
  <si>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</si>
  <si>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</si>
  <si>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</si>
  <si>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</si>
  <si>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</si>
  <si>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</si>
  <si>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</si>
  <si>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</si>
  <si>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</si>
  <si>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</si>
  <si>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</si>
  <si>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</si>
  <si>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</si>
  <si>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</si>
  <si>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</si>
  <si>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</si>
  <si>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</si>
  <si>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</si>
  <si>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</si>
  <si>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</si>
  <si>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</si>
  <si>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</si>
  <si>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</si>
  <si>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</si>
  <si>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</si>
  <si>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</si>
  <si>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</si>
  <si>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</si>
  <si>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</si>
  <si>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</si>
  <si>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</si>
  <si>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</si>
  <si>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</si>
  <si>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</si>
  <si>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</si>
  <si>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</si>
  <si>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</si>
  <si>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</si>
  <si>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</si>
  <si>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</si>
  <si>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</si>
  <si>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</si>
  <si>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</si>
  <si>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</si>
  <si>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</si>
  <si>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</si>
  <si>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</si>
  <si>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</si>
  <si>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</si>
  <si>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</si>
  <si>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</si>
  <si>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</si>
  <si>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</si>
  <si>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</si>
  <si>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</si>
  <si>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</si>
  <si>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</si>
  <si>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</si>
  <si>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</si>
  <si>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</si>
  <si>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</si>
  <si>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</si>
  <si>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</si>
  <si>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</si>
  <si>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</si>
  <si>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</si>
  <si>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</si>
  <si>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</si>
  <si>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</si>
  <si>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</si>
  <si>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</si>
  <si>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</si>
  <si>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</si>
  <si>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</si>
  <si>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</si>
  <si>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</si>
  <si>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</si>
  <si>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</si>
  <si>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</si>
  <si>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</si>
  <si>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</si>
  <si>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</si>
  <si>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</si>
  <si>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</si>
  <si>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</si>
  <si>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</si>
  <si>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</si>
  <si>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</si>
  <si>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</si>
  <si>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</si>
  <si>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</si>
  <si>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</si>
  <si>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</si>
  <si>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</si>
  <si>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</si>
  <si>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</si>
  <si>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</si>
  <si>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</si>
  <si>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</si>
  <si>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</si>
  <si>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</si>
  <si>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</si>
  <si>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</si>
  <si>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</si>
  <si>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</si>
  <si>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</si>
  <si>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</si>
  <si>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</si>
  <si>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</si>
  <si>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</si>
  <si>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</si>
  <si>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</si>
  <si>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</si>
  <si>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</si>
  <si>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</si>
  <si>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</si>
  <si>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</si>
  <si>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</si>
  <si>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</si>
  <si>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</si>
  <si>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</si>
  <si>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</si>
  <si>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</si>
  <si>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</si>
  <si>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</si>
  <si>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</si>
  <si>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</si>
  <si>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</si>
  <si>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</si>
  <si>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</si>
  <si>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</si>
  <si>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</si>
  <si>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</si>
  <si>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</si>
  <si>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</si>
  <si>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</si>
  <si>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</si>
  <si>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</si>
  <si>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</si>
  <si>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</si>
  <si>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</si>
  <si>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</si>
  <si>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</si>
  <si>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</si>
  <si>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</si>
  <si>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</si>
  <si>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</si>
  <si>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</si>
  <si>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</si>
  <si>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</si>
  <si>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</si>
  <si>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</si>
  <si>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</si>
  <si>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</si>
  <si>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</si>
  <si>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</si>
  <si>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</si>
  <si>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</si>
  <si>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</si>
  <si>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</si>
  <si>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</si>
  <si>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</si>
  <si>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</si>
  <si>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</si>
  <si>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</si>
  <si>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</si>
  <si>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</si>
  <si>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</si>
  <si>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</si>
  <si>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</si>
  <si>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</si>
  <si>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</si>
  <si>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</si>
  <si>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</si>
  <si>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</si>
  <si>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</si>
  <si>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</si>
  <si>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</si>
  <si>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</si>
  <si>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</si>
  <si>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</si>
  <si>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</si>
  <si>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</si>
  <si>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</si>
  <si>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</si>
  <si>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</si>
  <si>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</si>
  <si>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</si>
  <si>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</si>
  <si>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</si>
  <si>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</si>
  <si>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</si>
  <si>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</si>
  <si>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</si>
  <si>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</si>
  <si>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</si>
  <si>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</si>
  <si>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</si>
  <si>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</si>
  <si>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</si>
  <si>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</si>
  <si>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</si>
  <si>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</si>
  <si>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</si>
  <si>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</si>
  <si>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</si>
  <si>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</si>
  <si>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</si>
  <si>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</si>
  <si>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</si>
  <si>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</si>
  <si>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</si>
  <si>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</si>
  <si>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</si>
  <si>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</si>
  <si>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</si>
  <si>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</si>
  <si>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</si>
  <si>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</si>
  <si>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</si>
  <si>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</si>
  <si>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</si>
  <si>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</si>
  <si>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</si>
  <si>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</si>
  <si>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</si>
  <si>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</si>
  <si>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</si>
  <si>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</si>
  <si>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</si>
  <si>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</si>
  <si>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</si>
  <si>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</si>
  <si>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</si>
  <si>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</si>
  <si>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</si>
  <si>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</si>
  <si>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</si>
  <si>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</si>
  <si>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</si>
  <si>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</si>
  <si>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</si>
  <si>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</si>
  <si>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</si>
  <si>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</si>
  <si>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</si>
  <si>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</si>
  <si>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</si>
  <si>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</si>
  <si>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</si>
  <si>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</si>
  <si>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</si>
  <si>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</si>
  <si>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</si>
  <si>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</si>
  <si>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</si>
  <si>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</si>
  <si>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</si>
  <si>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</si>
  <si>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</si>
  <si>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</si>
  <si>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</si>
  <si>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</si>
  <si>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</si>
  <si>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</si>
  <si>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</si>
  <si>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</si>
  <si>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</si>
  <si>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</si>
  <si>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</si>
  <si>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</si>
  <si>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</si>
  <si>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</si>
  <si>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</si>
  <si>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</si>
  <si>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</si>
  <si>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</si>
  <si>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</si>
  <si>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</si>
  <si>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</si>
  <si>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</si>
  <si>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</si>
  <si>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</si>
  <si>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</si>
  <si>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</si>
  <si>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</si>
  <si>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</si>
  <si>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</si>
  <si>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</si>
  <si>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</si>
  <si>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</si>
  <si>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</si>
  <si>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</si>
  <si>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</si>
  <si>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</si>
  <si>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</si>
  <si>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</si>
  <si>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</si>
  <si>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</si>
  <si>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</si>
  <si>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</si>
  <si>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</si>
  <si>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</si>
  <si>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</si>
  <si>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</si>
  <si>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</si>
  <si>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</si>
  <si>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</si>
  <si>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</si>
  <si>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</si>
  <si>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</si>
  <si>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</si>
  <si>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</si>
  <si>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</si>
  <si>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</si>
  <si>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</si>
  <si>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</si>
  <si>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</si>
  <si>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</si>
  <si>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</si>
  <si>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</si>
  <si>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</si>
  <si>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</si>
  <si>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</si>
  <si>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</si>
  <si>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</si>
  <si>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</si>
  <si>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</si>
  <si>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</si>
  <si>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</si>
  <si>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</si>
  <si>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</si>
  <si>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</si>
  <si>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</si>
  <si>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</si>
  <si>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</si>
  <si>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</si>
  <si>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</si>
  <si>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</si>
  <si>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</si>
  <si>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</si>
  <si>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</si>
  <si>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</si>
  <si>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</si>
  <si>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</si>
  <si>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</si>
  <si>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</si>
  <si>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</si>
  <si>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</si>
  <si>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</si>
  <si>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</si>
  <si>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</si>
  <si>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</si>
  <si>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</si>
  <si>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</si>
  <si>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</si>
  <si>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</si>
  <si>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</si>
  <si>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</si>
  <si>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</si>
  <si>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</si>
  <si>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</si>
  <si>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</si>
  <si>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</si>
  <si>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</si>
  <si>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</si>
  <si>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</si>
  <si>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</si>
  <si>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</si>
  <si>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</si>
  <si>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</si>
  <si>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</si>
  <si>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</si>
  <si>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</si>
  <si>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</si>
  <si>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</si>
  <si>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</si>
  <si>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</si>
  <si>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</si>
  <si>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</si>
  <si>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</si>
  <si>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</si>
  <si>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</si>
  <si>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</si>
  <si>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</si>
  <si>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</si>
  <si>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</si>
  <si>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</si>
  <si>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</si>
  <si>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</si>
  <si>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</si>
  <si>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</si>
  <si>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</si>
  <si>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</si>
  <si>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</si>
  <si>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</si>
  <si>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</si>
  <si>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</si>
  <si>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</si>
  <si>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</si>
  <si>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</si>
  <si>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</si>
  <si>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</si>
  <si>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</si>
  <si>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</si>
  <si>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</si>
  <si>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</si>
  <si>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</si>
  <si>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</si>
  <si>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</si>
  <si>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</si>
  <si>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</si>
  <si>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</si>
  <si>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</si>
  <si>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</si>
  <si>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</si>
  <si>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</si>
  <si>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</si>
  <si>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</si>
  <si>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</si>
  <si>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</si>
  <si>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</si>
  <si>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</si>
  <si>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</si>
  <si>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</si>
  <si>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</si>
  <si>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</si>
  <si>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</si>
  <si>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</si>
  <si>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</si>
  <si>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</si>
  <si>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</si>
  <si>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</si>
  <si>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</si>
  <si>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</si>
  <si>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</si>
  <si>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</si>
  <si>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</si>
  <si>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</si>
  <si>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</si>
  <si>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</si>
  <si>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</si>
  <si>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</si>
  <si>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</si>
  <si>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</si>
  <si>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</si>
  <si>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</si>
  <si>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</si>
  <si>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</si>
  <si>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</si>
  <si>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</si>
  <si>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</si>
  <si>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</si>
  <si>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</si>
  <si>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</si>
  <si>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</si>
  <si>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</si>
  <si>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</si>
  <si>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</si>
  <si>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</si>
  <si>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</si>
  <si>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</si>
  <si>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</si>
  <si>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</si>
  <si>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</si>
  <si>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</si>
  <si>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</si>
  <si>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</si>
  <si>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</si>
  <si>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</si>
  <si>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</si>
  <si>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</si>
  <si>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</si>
  <si>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</si>
  <si>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</si>
  <si>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</si>
  <si>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</si>
  <si>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</si>
  <si>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</si>
  <si>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</si>
  <si>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</si>
  <si>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</si>
  <si>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</si>
  <si>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</si>
  <si>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</si>
  <si>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</si>
  <si>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</si>
  <si>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</si>
  <si>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</si>
  <si>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</si>
  <si>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</si>
  <si>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</si>
  <si>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</si>
  <si>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</si>
  <si>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</si>
  <si>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</si>
  <si>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</si>
  <si>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</si>
  <si>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</si>
  <si>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</si>
  <si>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</si>
  <si>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</si>
  <si>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</si>
  <si>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</si>
  <si>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</si>
  <si>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</si>
  <si>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</si>
  <si>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</si>
  <si>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</si>
  <si>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</si>
  <si>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</si>
  <si>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</si>
  <si>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</si>
  <si>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</si>
  <si>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</si>
  <si>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</si>
  <si>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</si>
  <si>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</si>
  <si>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</si>
  <si>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</si>
  <si>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</si>
  <si>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</si>
  <si>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</si>
  <si>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</si>
  <si>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</si>
  <si>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</si>
  <si>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</si>
  <si>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</si>
  <si>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</si>
  <si>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</si>
  <si>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</si>
  <si>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</si>
  <si>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</si>
  <si>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</si>
  <si>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</si>
  <si>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</si>
  <si>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</si>
  <si>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</si>
  <si>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</si>
  <si>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</si>
  <si>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</si>
  <si>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</si>
  <si>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</si>
  <si>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</si>
  <si>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</si>
  <si>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</si>
  <si>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</si>
  <si>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</si>
  <si>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</si>
  <si>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</si>
  <si>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</si>
  <si>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</si>
  <si>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</si>
  <si>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</si>
  <si>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</si>
  <si>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</si>
  <si>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</si>
  <si>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</si>
  <si>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</si>
  <si>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</si>
  <si>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</si>
  <si>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</si>
  <si>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</si>
  <si>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</si>
  <si>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</si>
  <si>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</si>
  <si>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</si>
  <si>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</si>
  <si>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</si>
  <si>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</si>
  <si>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</si>
  <si>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</si>
  <si>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</si>
  <si>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</si>
  <si>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</si>
  <si>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</si>
  <si>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</si>
  <si>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</si>
  <si>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</si>
  <si>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</si>
  <si>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</si>
  <si>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</si>
  <si>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</si>
  <si>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</si>
  <si>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</si>
  <si>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</si>
  <si>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</si>
  <si>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</si>
  <si>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</si>
  <si>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</si>
  <si>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</si>
  <si>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</si>
  <si>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</si>
  <si>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</si>
  <si>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</si>
  <si>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</si>
  <si>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</si>
  <si>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</si>
  <si>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</si>
  <si>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</si>
  <si>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</si>
  <si>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</si>
  <si>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</si>
  <si>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</si>
  <si>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</si>
  <si>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</si>
  <si>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</si>
  <si>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</si>
  <si>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</si>
  <si>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</si>
  <si>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</si>
  <si>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</si>
  <si>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</si>
  <si>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</si>
  <si>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</si>
  <si>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</si>
  <si>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</si>
  <si>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</si>
  <si>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</si>
  <si>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</si>
  <si>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</si>
  <si>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</si>
  <si>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</si>
  <si>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</si>
  <si>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</si>
  <si>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</si>
  <si>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</si>
  <si>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</si>
  <si>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</si>
  <si>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</si>
  <si>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</si>
  <si>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</si>
  <si>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</si>
  <si>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</si>
  <si>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</si>
  <si>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</si>
  <si>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</si>
  <si>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</si>
  <si>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</si>
  <si>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</si>
  <si>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</si>
  <si>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</si>
  <si>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</si>
  <si>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</si>
  <si>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</si>
  <si>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</si>
  <si>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</si>
  <si>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</si>
  <si>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</si>
  <si>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</si>
  <si>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</si>
  <si>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</si>
  <si>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</si>
  <si>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</si>
  <si>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</si>
  <si>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</si>
  <si>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</si>
  <si>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</si>
  <si>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</si>
  <si>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</si>
  <si>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</si>
  <si>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</si>
  <si>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</si>
  <si>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</si>
  <si>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</si>
  <si>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</si>
  <si>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</si>
  <si>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</si>
  <si>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</si>
  <si>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</si>
  <si>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</si>
  <si>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</si>
  <si>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</si>
  <si>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</si>
  <si>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</si>
  <si>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</si>
  <si>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</si>
  <si>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</si>
  <si>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</si>
  <si>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</si>
  <si>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</si>
  <si>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</si>
  <si>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</si>
  <si>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</si>
  <si>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</si>
  <si>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</si>
  <si>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</si>
  <si>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</si>
  <si>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</si>
  <si>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</si>
  <si>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</si>
  <si>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</si>
  <si>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</si>
  <si>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</si>
  <si>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</si>
  <si>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</si>
  <si>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</si>
  <si>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</si>
  <si>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</si>
  <si>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</si>
  <si>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</si>
  <si>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</si>
  <si>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</si>
  <si>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</si>
  <si>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</si>
  <si>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</si>
  <si>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</si>
  <si>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</si>
  <si>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</si>
  <si>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</si>
  <si>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</si>
  <si>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</si>
  <si>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</si>
  <si>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</si>
  <si>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</si>
  <si>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</si>
  <si>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</si>
  <si>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</si>
  <si>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</si>
  <si>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</si>
  <si>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</si>
  <si>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</si>
  <si>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</si>
  <si>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</si>
  <si>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</si>
  <si>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</si>
  <si>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</si>
  <si>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</si>
  <si>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</si>
  <si>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</si>
  <si>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</si>
  <si>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</si>
  <si>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</si>
  <si>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</si>
  <si>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</si>
  <si>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</si>
  <si>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</si>
  <si>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</si>
  <si>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</si>
  <si>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</si>
  <si>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</si>
  <si>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</si>
  <si>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</si>
  <si>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</si>
  <si>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</si>
  <si>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</si>
  <si>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</si>
  <si>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</si>
  <si>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</si>
  <si>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</si>
  <si>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</si>
  <si>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</si>
  <si>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</si>
  <si>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</si>
  <si>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</si>
  <si>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</si>
  <si>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</si>
  <si>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</si>
  <si>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</si>
  <si>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</si>
  <si>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</si>
  <si>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</si>
  <si>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</si>
  <si>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</si>
  <si>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</si>
  <si>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</si>
  <si>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</si>
  <si>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</si>
  <si>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</si>
  <si>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</si>
  <si>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</si>
  <si>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</si>
  <si>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</si>
  <si>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</si>
  <si>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</si>
  <si>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</si>
  <si>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</si>
  <si>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</si>
  <si>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</si>
  <si>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</si>
  <si>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</si>
  <si>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</si>
  <si>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</si>
  <si>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</si>
  <si>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</si>
  <si>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</si>
  <si>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</si>
  <si>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</si>
  <si>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</si>
  <si>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</si>
  <si>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</si>
  <si>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</si>
  <si>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</si>
  <si>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</si>
  <si>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</si>
  <si>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</si>
  <si>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</si>
  <si>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</si>
  <si>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</si>
  <si>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</si>
  <si>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</si>
  <si>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</si>
  <si>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</si>
  <si>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</si>
  <si>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</si>
  <si>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</si>
  <si>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</si>
  <si>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</si>
  <si>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</si>
  <si>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</si>
  <si>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</si>
  <si>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</si>
  <si>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</si>
  <si>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</si>
  <si>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</si>
  <si>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</si>
  <si>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</si>
  <si>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</si>
  <si>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</si>
  <si>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</si>
  <si>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</si>
  <si>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</si>
  <si>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</si>
  <si>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</si>
  <si>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</si>
  <si>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</si>
  <si>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</si>
  <si>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</si>
  <si>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</si>
  <si>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</si>
  <si>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</si>
  <si>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</si>
  <si>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</si>
  <si>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</si>
  <si>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</si>
  <si>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</si>
  <si>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</si>
  <si>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</si>
  <si>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</si>
  <si>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</si>
  <si>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</si>
  <si>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</si>
  <si>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</si>
  <si>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</si>
  <si>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</si>
  <si>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</si>
  <si>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</si>
  <si>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</si>
  <si>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</si>
  <si>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</si>
  <si>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</si>
  <si>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</si>
  <si>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</si>
  <si>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</si>
  <si>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</si>
  <si>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</si>
  <si>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</si>
  <si>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</si>
  <si>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</si>
  <si>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</si>
  <si>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</si>
  <si>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</si>
  <si>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</si>
  <si>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</si>
  <si>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</si>
  <si>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</si>
  <si>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</si>
  <si>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</si>
  <si>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</si>
  <si>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</si>
  <si>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</si>
  <si>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</si>
  <si>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</si>
  <si>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</si>
  <si>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</si>
  <si>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</si>
  <si>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</si>
  <si>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</si>
  <si>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</si>
  <si>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</si>
  <si>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</si>
  <si>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</si>
  <si>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</si>
  <si>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</si>
  <si>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</si>
  <si>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</si>
  <si>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</si>
  <si>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</si>
  <si>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</si>
  <si>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</si>
  <si>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</si>
  <si>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</si>
  <si>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</si>
  <si>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</si>
  <si>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</si>
  <si>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</si>
  <si>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</si>
  <si>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</si>
  <si>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</si>
  <si>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</si>
  <si>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</si>
  <si>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</si>
  <si>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</si>
  <si>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</si>
  <si>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</si>
  <si>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</si>
  <si>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</si>
  <si>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</si>
  <si>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</si>
  <si>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</si>
  <si>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</si>
  <si>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</si>
  <si>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</si>
  <si>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</si>
  <si>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</si>
  <si>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</si>
  <si>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</si>
  <si>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</si>
  <si>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</si>
  <si>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</si>
  <si>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</si>
  <si>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</si>
  <si>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</si>
  <si>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</si>
  <si>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</si>
  <si>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</si>
  <si>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</si>
  <si>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</si>
  <si>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</si>
  <si>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</si>
  <si>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</si>
  <si>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</si>
  <si>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</si>
  <si>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</si>
  <si>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</si>
  <si>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</si>
  <si>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</si>
  <si>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</si>
  <si>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</si>
  <si>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</si>
  <si>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</si>
  <si>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</si>
  <si>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</si>
  <si>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</si>
  <si>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</si>
  <si>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</si>
  <si>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</si>
  <si>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</si>
  <si>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</si>
  <si>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</si>
  <si>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</si>
  <si>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</si>
  <si>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</si>
  <si>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</si>
  <si>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</si>
  <si>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</si>
  <si>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</si>
  <si>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</si>
  <si>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</si>
  <si>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</si>
  <si>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</si>
  <si>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</si>
  <si>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</si>
  <si>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</si>
  <si>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</si>
  <si>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</si>
  <si>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</si>
  <si>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</si>
  <si>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</si>
  <si>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</si>
  <si>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</si>
  <si>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</si>
  <si>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</si>
  <si>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</si>
  <si>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</si>
  <si>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</si>
  <si>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</si>
  <si>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</si>
  <si>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</si>
  <si>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</si>
  <si>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</si>
  <si>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</si>
  <si>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</si>
  <si>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</si>
  <si>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</si>
  <si>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</si>
  <si>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</si>
  <si>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</si>
  <si>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</si>
  <si>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</si>
  <si>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</si>
  <si>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</si>
  <si>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</si>
  <si>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</si>
  <si>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</si>
  <si>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</si>
  <si>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</si>
  <si>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</si>
  <si>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</si>
  <si>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</si>
  <si>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</si>
  <si>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</si>
  <si>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</si>
  <si>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</si>
  <si>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</si>
  <si>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</si>
  <si>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</si>
  <si>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</si>
  <si>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</si>
  <si>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</si>
  <si>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</si>
  <si>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</si>
  <si>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</si>
  <si>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</si>
  <si>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</si>
  <si>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</si>
  <si>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</si>
  <si>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</si>
  <si>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</si>
  <si>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</si>
  <si>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</si>
  <si>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</si>
  <si>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</si>
  <si>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</si>
  <si>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</si>
  <si>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</si>
  <si>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</si>
  <si>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</si>
  <si>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</si>
  <si>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</si>
  <si>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</si>
  <si>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</si>
  <si>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</si>
  <si>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</si>
  <si>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</si>
  <si>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</si>
  <si>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</si>
  <si>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</si>
  <si>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</si>
  <si>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</si>
  <si>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</si>
  <si>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</si>
  <si>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</si>
  <si>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</si>
  <si>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</si>
  <si>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</si>
  <si>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</si>
  <si>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</si>
  <si>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</si>
  <si>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</si>
  <si>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</si>
  <si>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</si>
  <si>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</si>
  <si>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</si>
  <si>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</si>
  <si>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</si>
  <si>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</si>
  <si>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</si>
  <si>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</si>
  <si>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</si>
  <si>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</si>
  <si>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</si>
  <si>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</si>
  <si>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</si>
  <si>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</si>
  <si>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</si>
  <si>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</si>
  <si>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</si>
  <si>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</si>
  <si>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</si>
  <si>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</si>
  <si>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</si>
  <si>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</si>
  <si>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</si>
  <si>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</si>
  <si>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</si>
  <si>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</si>
  <si>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</si>
  <si>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</si>
  <si>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</si>
  <si>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</si>
  <si>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</si>
  <si>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</si>
  <si>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</si>
  <si>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</si>
  <si>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</si>
  <si>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</si>
  <si>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</si>
  <si>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</si>
  <si>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</si>
  <si>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</si>
  <si>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</si>
  <si>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</si>
  <si>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</si>
  <si>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</si>
  <si>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</si>
  <si>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</si>
  <si>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</si>
  <si>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</si>
  <si>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</si>
  <si>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</si>
  <si>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</si>
  <si>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</si>
  <si>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</si>
  <si>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</si>
  <si>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</si>
  <si>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</si>
  <si>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</si>
  <si>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</si>
  <si>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</si>
  <si>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</si>
  <si>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</si>
  <si>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</si>
  <si>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</si>
  <si>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</si>
  <si>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</si>
  <si>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</si>
  <si>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</si>
  <si>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</si>
  <si>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</si>
  <si>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</si>
  <si>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</si>
  <si>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</si>
  <si>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</si>
  <si>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</si>
  <si>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</si>
  <si>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</si>
  <si>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</si>
  <si>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</si>
  <si>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</si>
  <si>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</si>
  <si>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</si>
  <si>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</si>
  <si>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</si>
  <si>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</si>
  <si>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</si>
  <si>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</si>
  <si>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</si>
  <si>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</si>
  <si>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</si>
  <si>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</si>
  <si>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</si>
  <si>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</si>
  <si>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</si>
  <si>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</si>
  <si>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</si>
  <si>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</si>
  <si>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</si>
  <si>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</si>
  <si>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</si>
  <si>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</si>
  <si>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</si>
  <si>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</si>
  <si>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</si>
  <si>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</si>
  <si>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</si>
  <si>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</si>
  <si>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</si>
  <si>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</si>
  <si>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</si>
  <si>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</si>
  <si>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</si>
  <si>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</si>
  <si>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</si>
  <si>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</si>
  <si>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</si>
  <si>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</si>
  <si>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</si>
  <si>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</si>
  <si>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</si>
  <si>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</si>
  <si>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</si>
  <si>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</si>
  <si>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</si>
  <si>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</si>
  <si>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</si>
  <si>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</si>
  <si>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</si>
  <si>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</si>
  <si>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</si>
  <si>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</si>
  <si>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</si>
  <si>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</si>
  <si>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</si>
  <si>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</si>
  <si>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</si>
  <si>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</si>
  <si>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</si>
  <si>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</si>
  <si>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</si>
  <si>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</si>
  <si>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</si>
  <si>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</si>
  <si>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</si>
  <si>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</si>
  <si>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</si>
  <si>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</si>
  <si>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</si>
  <si>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</si>
  <si>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</si>
  <si>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</si>
  <si>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</si>
  <si>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</si>
  <si>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</si>
  <si>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</si>
  <si>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</si>
  <si>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</si>
  <si>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</si>
  <si>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</si>
  <si>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</si>
  <si>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</si>
  <si>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</si>
  <si>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</si>
  <si>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</si>
  <si>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</si>
  <si>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</si>
  <si>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</si>
  <si>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</si>
  <si>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</si>
  <si>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</si>
  <si>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</si>
  <si>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</si>
  <si>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</si>
  <si>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</si>
  <si>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</si>
  <si>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</si>
  <si>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</si>
  <si>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</si>
  <si>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</si>
  <si>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</si>
  <si>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</si>
  <si>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</si>
  <si>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</si>
  <si>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</si>
  <si>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</si>
  <si>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</si>
  <si>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</si>
  <si>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</si>
  <si>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</si>
  <si>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</si>
  <si>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</si>
  <si>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</si>
  <si>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</si>
  <si>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</si>
  <si>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</si>
  <si>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</si>
  <si>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</si>
  <si>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</si>
  <si>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</si>
  <si>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</si>
  <si>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</si>
  <si>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</si>
  <si>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</si>
  <si>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</si>
  <si>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</si>
  <si>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</si>
  <si>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</si>
  <si>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</si>
  <si>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</si>
  <si>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</si>
  <si>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</si>
  <si>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</si>
  <si>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</si>
  <si>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</si>
  <si>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</si>
  <si>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</si>
  <si>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</si>
  <si>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</si>
  <si>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</si>
  <si>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</si>
  <si>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</si>
  <si>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</si>
  <si>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</si>
  <si>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</si>
  <si>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</si>
  <si>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</si>
  <si>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</si>
  <si>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</si>
  <si>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</si>
  <si>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</si>
  <si>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</si>
  <si>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</si>
  <si>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</si>
  <si>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</si>
  <si>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</si>
  <si>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</si>
  <si>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</si>
  <si>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</si>
  <si>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</si>
  <si>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</si>
  <si>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</si>
  <si>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</si>
  <si>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</si>
  <si>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</si>
  <si>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</si>
  <si>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</si>
  <si>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</si>
  <si>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</si>
  <si>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</si>
  <si>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</si>
  <si>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</si>
  <si>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</si>
  <si>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</si>
  <si>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</si>
  <si>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</si>
  <si>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</si>
  <si>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</si>
  <si>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</si>
  <si>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</si>
  <si>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</si>
  <si>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</si>
  <si>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</si>
  <si>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</si>
  <si>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</si>
  <si>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</si>
  <si>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</si>
  <si>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</si>
  <si>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</si>
  <si>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</si>
  <si>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</si>
  <si>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</si>
  <si>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</si>
  <si>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</si>
  <si>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</si>
  <si>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</si>
  <si>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</si>
  <si>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</si>
  <si>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</si>
  <si>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</si>
  <si>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</si>
  <si>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</si>
  <si>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</si>
  <si>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</si>
  <si>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</si>
  <si>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</si>
  <si>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</si>
  <si>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</si>
  <si>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</si>
  <si>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</si>
  <si>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</si>
  <si>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</si>
  <si>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</si>
  <si>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</si>
  <si>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</si>
  <si>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</si>
  <si>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</si>
  <si>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</si>
  <si>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</si>
  <si>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</si>
  <si>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</si>
  <si>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</si>
  <si>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</si>
  <si>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</si>
  <si>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</si>
  <si>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</si>
  <si>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</si>
  <si>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</si>
  <si>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</si>
  <si>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</si>
  <si>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</si>
  <si>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</si>
  <si>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</si>
  <si>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</si>
  <si>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</si>
  <si>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</si>
  <si>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</si>
  <si>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</si>
  <si>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</si>
  <si>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</si>
  <si>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</si>
  <si>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</si>
  <si>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</si>
  <si>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</si>
  <si>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</si>
  <si>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</si>
  <si>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</si>
  <si>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</si>
  <si>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</si>
  <si>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</si>
  <si>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</si>
  <si>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</si>
  <si>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</si>
  <si>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</si>
  <si>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</si>
  <si>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</si>
  <si>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</si>
  <si>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</si>
  <si>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</si>
  <si>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</si>
  <si>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</si>
  <si>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</si>
  <si>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</si>
  <si>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</si>
  <si>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</si>
  <si>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</si>
  <si>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</si>
  <si>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</si>
  <si>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</si>
  <si>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</si>
  <si>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</si>
  <si>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</si>
  <si>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</si>
  <si>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</si>
  <si>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</si>
  <si>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</si>
  <si>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</si>
  <si>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</si>
  <si>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</si>
  <si>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</si>
  <si>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</si>
  <si>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</si>
  <si>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</si>
  <si>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</si>
  <si>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</si>
  <si>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</si>
  <si>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</si>
  <si>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</si>
  <si>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</si>
  <si>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</si>
  <si>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</si>
  <si>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</si>
  <si>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</si>
  <si>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</si>
  <si>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</si>
  <si>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</si>
  <si>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</si>
  <si>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</si>
  <si>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</si>
  <si>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</si>
  <si>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</si>
  <si>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</si>
  <si>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</si>
  <si>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</si>
  <si>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</si>
  <si>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</si>
  <si>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</si>
  <si>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</si>
  <si>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</si>
  <si>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</si>
  <si>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</si>
  <si>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</si>
  <si>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</si>
  <si>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</si>
  <si>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</si>
  <si>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</si>
  <si>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</si>
  <si>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</si>
  <si>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</si>
  <si>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</si>
  <si>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</si>
  <si>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</si>
  <si>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</si>
  <si>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</si>
  <si>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</si>
  <si>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</si>
  <si>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</si>
  <si>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</si>
  <si>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</si>
  <si>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</si>
  <si>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</si>
  <si>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</si>
  <si>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</si>
  <si>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</si>
  <si>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</si>
  <si>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</si>
  <si>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</si>
  <si>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</si>
  <si>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</si>
  <si>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</si>
  <si>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</si>
  <si>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</si>
  <si>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</si>
  <si>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</si>
  <si>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</si>
  <si>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</si>
  <si>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</si>
  <si>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</si>
  <si>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</si>
  <si>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</si>
  <si>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</si>
  <si>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</si>
  <si>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</si>
  <si>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</si>
  <si>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</si>
  <si>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</si>
  <si>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</si>
  <si>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</si>
  <si>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</si>
  <si>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</si>
  <si>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</si>
  <si>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</si>
  <si>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</si>
  <si>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</si>
  <si>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</si>
  <si>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</si>
  <si>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</si>
  <si>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</si>
  <si>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</si>
  <si>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</si>
  <si>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</si>
  <si>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</si>
  <si>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</si>
  <si>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</si>
  <si>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</si>
  <si>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</si>
  <si>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</si>
  <si>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</si>
  <si>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</si>
  <si>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</si>
  <si>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</si>
  <si>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</si>
  <si>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</si>
  <si>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</si>
  <si>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</si>
  <si>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</si>
  <si>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</si>
  <si>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</si>
  <si>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</si>
  <si>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</si>
  <si>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</si>
  <si>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</si>
  <si>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</si>
  <si>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</si>
  <si>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</si>
  <si>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</si>
  <si>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</si>
  <si>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</si>
  <si>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</si>
  <si>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</si>
  <si>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</si>
  <si>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</si>
  <si>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</si>
  <si>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</si>
  <si>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</si>
  <si>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</si>
  <si>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</si>
  <si>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</si>
  <si>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</si>
  <si>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</si>
  <si>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</si>
  <si>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</si>
  <si>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</si>
  <si>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</si>
  <si>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</si>
  <si>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</si>
  <si>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</si>
  <si>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</si>
  <si>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</si>
  <si>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</si>
  <si>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</si>
  <si>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</si>
  <si>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</si>
  <si>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</si>
  <si>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</si>
  <si>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</si>
  <si>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</si>
  <si>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</si>
  <si>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</si>
  <si>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</si>
  <si>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</si>
  <si>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</si>
  <si>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</si>
  <si>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</si>
  <si>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</si>
  <si>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</si>
  <si>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</si>
  <si>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</si>
  <si>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</si>
  <si>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</si>
  <si>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</si>
  <si>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</si>
  <si>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</si>
  <si>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</si>
  <si>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</si>
  <si>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</si>
  <si>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</si>
  <si>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</si>
  <si>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</si>
  <si>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</si>
  <si>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</si>
  <si>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</si>
  <si>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</si>
  <si>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</si>
  <si>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</si>
  <si>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</si>
  <si>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</si>
  <si>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</si>
  <si>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</si>
  <si>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</si>
  <si>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</si>
  <si>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</si>
  <si>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</si>
  <si>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</si>
  <si>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</si>
  <si>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</si>
  <si>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</si>
  <si>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</si>
  <si>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</si>
  <si>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</si>
  <si>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</si>
  <si>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</si>
  <si>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</si>
  <si>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</si>
  <si>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</si>
  <si>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</si>
  <si>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</si>
  <si>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</si>
  <si>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</si>
  <si>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</si>
  <si>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</si>
  <si>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</si>
  <si>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</si>
  <si>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</si>
  <si>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</si>
  <si>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</si>
  <si>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</si>
  <si>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</si>
  <si>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</si>
  <si>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</si>
  <si>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</si>
  <si>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</si>
  <si>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</si>
  <si>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</si>
  <si>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</si>
  <si>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</si>
  <si>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</si>
  <si>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</si>
  <si>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</si>
  <si>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</si>
  <si>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</si>
  <si>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</si>
  <si>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</si>
  <si>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</si>
  <si>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</si>
  <si>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</si>
  <si>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</si>
  <si>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</si>
  <si>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</si>
  <si>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</si>
  <si>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</si>
  <si>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</si>
  <si>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</si>
  <si>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</si>
  <si>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</si>
  <si>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</si>
  <si>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</si>
  <si>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</si>
  <si>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</si>
  <si>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</si>
  <si>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</si>
  <si>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</si>
  <si>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</si>
  <si>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</si>
  <si>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</si>
  <si>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</si>
  <si>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</si>
  <si>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</si>
  <si>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</si>
  <si>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</si>
  <si>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</si>
  <si>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</si>
  <si>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</si>
  <si>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</si>
  <si>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</si>
  <si>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</si>
  <si>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</si>
  <si>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</si>
  <si>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</si>
  <si>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</si>
  <si>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</si>
  <si>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</si>
  <si>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</si>
  <si>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</si>
  <si>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</si>
  <si>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</si>
  <si>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</si>
  <si>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</si>
  <si>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</si>
  <si>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</si>
  <si>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</si>
  <si>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</si>
  <si>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</si>
  <si>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</si>
  <si>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</si>
  <si>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</si>
  <si>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</si>
  <si>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</si>
  <si>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</si>
  <si>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</si>
  <si>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</si>
  <si>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</si>
  <si>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</si>
  <si>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</si>
  <si>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</si>
  <si>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</si>
  <si>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</si>
  <si>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</si>
  <si>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</si>
  <si>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</si>
  <si>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</si>
  <si>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</si>
  <si>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</si>
  <si>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</si>
  <si>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</si>
  <si>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</si>
  <si>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</si>
  <si>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</si>
  <si>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</si>
  <si>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</si>
  <si>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</si>
  <si>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</si>
  <si>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</si>
  <si>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</si>
  <si>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</si>
  <si>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</si>
  <si>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</si>
  <si>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</si>
  <si>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</si>
  <si>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</si>
  <si>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</si>
  <si>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</si>
  <si>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</si>
  <si>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</si>
  <si>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</si>
  <si>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</si>
  <si>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</si>
  <si>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</si>
  <si>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</si>
  <si>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</si>
  <si>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</si>
  <si>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</si>
  <si>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</si>
  <si>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</si>
  <si>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</si>
  <si>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</si>
  <si>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</si>
  <si>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</si>
  <si>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</si>
  <si>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</si>
  <si>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</si>
  <si>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</si>
  <si>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</si>
  <si>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</si>
  <si>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</si>
  <si>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</si>
  <si>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</si>
  <si>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</si>
  <si>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</si>
  <si>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</si>
  <si>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</si>
  <si>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</si>
  <si>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</si>
  <si>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</si>
  <si>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</si>
  <si>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</si>
  <si>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</si>
  <si>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</si>
  <si>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</si>
  <si>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</si>
  <si>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</si>
  <si>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</si>
  <si>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</si>
  <si>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</si>
  <si>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</si>
  <si>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</si>
  <si>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</si>
  <si>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</si>
  <si>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</si>
  <si>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</si>
  <si>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</si>
  <si>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</si>
  <si>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</si>
  <si>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</si>
  <si>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</si>
  <si>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</si>
  <si>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</si>
  <si>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</si>
  <si>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</si>
  <si>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</si>
  <si>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</si>
  <si>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</si>
  <si>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</si>
  <si>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</si>
  <si>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</si>
  <si>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</si>
  <si>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</si>
  <si>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</si>
  <si>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</si>
  <si>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</si>
  <si>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</si>
  <si>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</si>
  <si>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</si>
  <si>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</si>
  <si>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</si>
  <si>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</si>
  <si>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</si>
  <si>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</si>
  <si>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</si>
  <si>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</si>
  <si>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</si>
  <si>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</si>
  <si>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</si>
  <si>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</si>
  <si>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</si>
  <si>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</si>
  <si>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</si>
  <si>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</si>
  <si>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</si>
  <si>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</si>
  <si>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</si>
  <si>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</si>
  <si>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</si>
  <si>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</si>
  <si>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</si>
  <si>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</si>
  <si>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</si>
  <si>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</si>
  <si>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</si>
  <si>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</si>
  <si>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</si>
  <si>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</si>
  <si>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</si>
  <si>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</si>
  <si>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</si>
  <si>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</si>
  <si>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</si>
  <si>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</si>
  <si>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</si>
  <si>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</si>
  <si>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</si>
  <si>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</si>
  <si>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</si>
  <si>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</si>
  <si>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</si>
  <si>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</si>
  <si>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</si>
  <si>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</si>
  <si>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</si>
  <si>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</si>
  <si>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</si>
  <si>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</si>
  <si>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</si>
  <si>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</si>
  <si>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</si>
  <si>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</si>
  <si>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</si>
  <si>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</si>
  <si>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</si>
  <si>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</si>
  <si>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</si>
  <si>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</si>
  <si>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</si>
  <si>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</si>
  <si>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</si>
  <si>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</si>
  <si>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</si>
  <si>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</si>
  <si>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</si>
  <si>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</si>
  <si>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</si>
  <si>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</si>
  <si>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</si>
  <si>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</si>
  <si>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</si>
  <si>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</si>
  <si>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</si>
  <si>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</si>
  <si>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</si>
  <si>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</si>
  <si>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</si>
  <si>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</si>
  <si>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</si>
  <si>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</si>
  <si>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</si>
  <si>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</si>
  <si>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</si>
  <si>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</si>
  <si>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</si>
  <si>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</si>
  <si>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</si>
  <si>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</si>
  <si>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</si>
  <si>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</si>
  <si>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</si>
  <si>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</si>
  <si>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</si>
  <si>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</si>
  <si>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</si>
  <si>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</si>
  <si>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</si>
  <si>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</si>
  <si>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</si>
  <si>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</si>
  <si>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</si>
  <si>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</si>
  <si>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</si>
  <si>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</si>
  <si>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</si>
  <si>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</si>
  <si>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</si>
  <si>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</si>
  <si>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</si>
  <si>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</si>
  <si>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</si>
  <si>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</si>
  <si>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</si>
  <si>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</si>
  <si>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</si>
  <si>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</si>
  <si>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</si>
  <si>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</si>
  <si>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</si>
  <si>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</si>
  <si>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</si>
  <si>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</si>
  <si>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</si>
  <si>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</si>
  <si>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</si>
  <si>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</si>
  <si>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</si>
  <si>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</si>
  <si>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</si>
  <si>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</si>
  <si>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</si>
  <si>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</si>
  <si>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</si>
  <si>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</si>
  <si>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</si>
  <si>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</si>
  <si>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</si>
  <si>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</si>
  <si>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</si>
  <si>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</si>
  <si>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</si>
  <si>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</si>
  <si>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</si>
  <si>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</si>
  <si>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</si>
  <si>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</si>
  <si>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</si>
  <si>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</si>
  <si>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</si>
  <si>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</si>
  <si>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</si>
  <si>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</si>
  <si>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</si>
  <si>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</si>
  <si>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</si>
  <si>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</si>
  <si>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</si>
  <si>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</si>
  <si>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</si>
  <si>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</si>
  <si>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</si>
  <si>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</si>
  <si>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</si>
  <si>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</si>
  <si>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</si>
  <si>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</si>
  <si>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</si>
  <si>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</si>
  <si>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</si>
  <si>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</si>
  <si>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</si>
  <si>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</si>
  <si>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</si>
  <si>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</si>
  <si>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</si>
  <si>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</si>
  <si>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</si>
  <si>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</si>
  <si>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</si>
  <si>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</si>
  <si>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</si>
  <si>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</si>
  <si>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</si>
  <si>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</si>
  <si>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</si>
  <si>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</si>
  <si>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</si>
  <si>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</si>
  <si>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</si>
  <si>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</si>
  <si>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</si>
  <si>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</si>
  <si>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</si>
  <si>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</si>
  <si>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</si>
  <si>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</si>
  <si>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</si>
  <si>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</si>
  <si>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</si>
  <si>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</si>
  <si>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</si>
  <si>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</si>
  <si>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</si>
  <si>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</si>
  <si>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</si>
  <si>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</si>
  <si>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</si>
  <si>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</si>
  <si>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</si>
  <si>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</si>
  <si>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</si>
  <si>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</si>
  <si>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</si>
  <si>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</si>
  <si>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</si>
  <si>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</si>
  <si>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</si>
  <si>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</si>
  <si>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</si>
  <si>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</si>
  <si>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</si>
  <si>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</si>
  <si>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</si>
  <si>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</si>
  <si>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</si>
  <si>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</si>
  <si>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</si>
  <si>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</si>
  <si>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</si>
  <si>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</si>
  <si>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</si>
  <si>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</si>
  <si>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</si>
  <si>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</si>
  <si>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</si>
  <si>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</si>
  <si>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</si>
  <si>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</si>
  <si>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</si>
  <si>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</si>
  <si>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</si>
  <si>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</si>
  <si>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</si>
  <si>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</si>
  <si>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</si>
  <si>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</si>
  <si>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</si>
  <si>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</si>
  <si>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</si>
  <si>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</si>
  <si>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</si>
  <si>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</si>
  <si>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</si>
  <si>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</si>
  <si>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</si>
  <si>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</si>
  <si>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</si>
  <si>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</si>
  <si>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</si>
  <si>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</si>
  <si>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</si>
  <si>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</si>
  <si>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</si>
  <si>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</si>
  <si>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</si>
  <si>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</si>
  <si>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</si>
  <si>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</si>
  <si>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</si>
  <si>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</si>
  <si>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</si>
  <si>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</si>
  <si>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</si>
  <si>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</si>
  <si>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</si>
  <si>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</si>
  <si>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</si>
  <si>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</si>
  <si>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</si>
  <si>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</si>
  <si>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</si>
  <si>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</si>
  <si>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</si>
  <si>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</si>
  <si>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</si>
  <si>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</si>
  <si>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</si>
  <si>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</si>
  <si>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</si>
  <si>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</si>
  <si>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</si>
  <si>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</si>
  <si>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</si>
  <si>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</si>
  <si>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</si>
  <si>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</si>
  <si>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</si>
  <si>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</si>
  <si>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</si>
  <si>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</si>
  <si>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</si>
  <si>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</si>
  <si>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</si>
  <si>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</si>
  <si>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</si>
  <si>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</si>
  <si>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</si>
  <si>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</si>
  <si>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</si>
  <si>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</si>
  <si>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</si>
  <si>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</si>
  <si>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</si>
  <si>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</si>
  <si>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</si>
  <si>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</si>
  <si>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</si>
  <si>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</si>
  <si>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</si>
  <si>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</si>
  <si>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</si>
  <si>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</si>
  <si>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</si>
  <si>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</si>
  <si>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</si>
  <si>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</si>
  <si>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</si>
  <si>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</si>
  <si>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</si>
  <si>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</si>
  <si>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</si>
  <si>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</si>
  <si>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</si>
  <si>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</si>
  <si>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</si>
  <si>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</si>
  <si>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</si>
  <si>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</si>
  <si>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</si>
  <si>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</si>
  <si>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</si>
  <si>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</si>
  <si>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</si>
  <si>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</si>
  <si>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</si>
  <si>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</si>
  <si>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</si>
  <si>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</si>
  <si>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</si>
  <si>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</si>
  <si>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</si>
  <si>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</si>
  <si>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</si>
  <si>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</si>
  <si>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</si>
  <si>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</si>
  <si>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</si>
  <si>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</si>
  <si>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</si>
  <si>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</si>
  <si>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</si>
  <si>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</si>
  <si>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</si>
  <si>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</si>
  <si>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</si>
  <si>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</si>
  <si>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</si>
  <si>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</si>
  <si>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</si>
  <si>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</si>
  <si>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</si>
  <si>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</si>
  <si>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</si>
  <si>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</si>
  <si>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</si>
  <si>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</si>
  <si>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</si>
  <si>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</si>
  <si>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</si>
  <si>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</si>
  <si>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</si>
  <si>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</si>
  <si>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</si>
  <si>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</si>
  <si>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</si>
  <si>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</si>
  <si>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</si>
  <si>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</si>
  <si>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</si>
  <si>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</si>
  <si>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</si>
  <si>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</si>
  <si>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</si>
  <si>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</si>
  <si>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</si>
  <si>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</si>
  <si>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</si>
  <si>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</si>
  <si>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</si>
  <si>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</si>
  <si>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</si>
  <si>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</si>
  <si>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</si>
  <si>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</si>
  <si>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</si>
  <si>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</si>
  <si>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</si>
  <si>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</si>
  <si>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</si>
  <si>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</si>
  <si>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</si>
  <si>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</si>
  <si>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</si>
  <si>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</si>
  <si>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</si>
  <si>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</si>
  <si>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</si>
  <si>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</si>
  <si>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</si>
  <si>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</si>
  <si>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</si>
  <si>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</si>
  <si>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</si>
  <si>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</si>
  <si>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</si>
  <si>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</si>
  <si>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</si>
  <si>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</si>
  <si>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</si>
  <si>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</si>
  <si>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</si>
  <si>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</si>
  <si>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</si>
  <si>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</si>
  <si>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</si>
  <si>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</si>
  <si>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</si>
  <si>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</si>
  <si>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</si>
  <si>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</si>
  <si>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</si>
  <si>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</si>
  <si>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</si>
  <si>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</si>
  <si>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</si>
  <si>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</si>
  <si>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</si>
  <si>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</si>
  <si>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</si>
  <si>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</si>
  <si>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</si>
  <si>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</si>
  <si>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</si>
  <si>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</si>
  <si>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</si>
  <si>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</si>
  <si>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</si>
  <si>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</si>
  <si>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</si>
  <si>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</si>
  <si>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</si>
  <si>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</si>
  <si>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</si>
  <si>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</si>
  <si>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</si>
  <si>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</si>
  <si>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</si>
  <si>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</si>
  <si>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</si>
  <si>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</si>
  <si>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</si>
  <si>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</si>
  <si>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</si>
  <si>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</si>
  <si>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</si>
  <si>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</si>
  <si>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</si>
  <si>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</si>
  <si>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</si>
  <si>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</si>
  <si>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</si>
  <si>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</si>
  <si>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</si>
  <si>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</si>
  <si>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</si>
  <si>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</si>
  <si>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</si>
  <si>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</si>
  <si>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</si>
  <si>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</si>
  <si>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</si>
  <si>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</si>
  <si>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</si>
  <si>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</si>
  <si>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</si>
  <si>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</si>
  <si>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</si>
  <si>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</si>
  <si>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</si>
  <si>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</si>
  <si>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</si>
  <si>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</si>
  <si>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</si>
  <si>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</si>
  <si>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</si>
  <si>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</si>
  <si>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</si>
  <si>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</si>
  <si>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</si>
  <si>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</si>
  <si>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</si>
  <si>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</si>
  <si>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</si>
  <si>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</si>
  <si>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</si>
  <si>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</si>
  <si>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</si>
  <si>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</si>
  <si>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</si>
  <si>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</si>
  <si>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</si>
  <si>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</si>
  <si>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</si>
  <si>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</si>
  <si>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</si>
  <si>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</si>
  <si>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</si>
  <si>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</si>
  <si>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</si>
  <si>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</si>
  <si>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</si>
  <si>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</si>
  <si>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</si>
  <si>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</si>
  <si>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</si>
  <si>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</si>
  <si>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</si>
  <si>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</si>
  <si>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</si>
  <si>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</si>
  <si>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</si>
  <si>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</si>
  <si>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</si>
  <si>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</si>
  <si>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</si>
  <si>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</si>
  <si>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</si>
  <si>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</si>
  <si>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</si>
  <si>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</si>
  <si>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</si>
  <si>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</si>
  <si>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</si>
  <si>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</si>
  <si>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</si>
  <si>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</si>
  <si>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</si>
  <si>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</si>
  <si>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</si>
  <si>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</si>
  <si>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</si>
  <si>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</si>
  <si>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</si>
  <si>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</si>
  <si>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</si>
  <si>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</si>
  <si>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</si>
  <si>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</si>
  <si>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</si>
  <si>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</si>
  <si>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</si>
  <si>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</si>
  <si>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</si>
  <si>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</si>
  <si>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</si>
  <si>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</si>
  <si>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</si>
  <si>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</si>
  <si>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</si>
  <si>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</si>
  <si>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</si>
  <si>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</si>
  <si>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</si>
  <si>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</si>
  <si>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</si>
  <si>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</si>
  <si>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</si>
  <si>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</si>
  <si>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</si>
  <si>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</si>
  <si>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</si>
  <si>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</si>
  <si>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</si>
  <si>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</si>
  <si>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</si>
  <si>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</si>
  <si>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</si>
  <si>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</si>
  <si>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</si>
  <si>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</si>
  <si>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</si>
  <si>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</si>
  <si>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</si>
  <si>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</si>
  <si>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</si>
  <si>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</si>
  <si>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</si>
  <si>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</si>
  <si>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</si>
  <si>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</si>
  <si>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</si>
  <si>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</si>
  <si>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</si>
  <si>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</si>
  <si>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</si>
  <si>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</si>
  <si>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</si>
  <si>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</si>
  <si>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</si>
  <si>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</si>
  <si>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</si>
  <si>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</si>
  <si>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</si>
  <si>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</si>
  <si>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</si>
  <si>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</si>
  <si>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</si>
  <si>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</si>
  <si>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</si>
  <si>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</si>
  <si>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</si>
  <si>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</si>
  <si>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</si>
  <si>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</si>
  <si>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</si>
  <si>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</si>
  <si>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</si>
  <si>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</si>
  <si>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</si>
  <si>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</si>
  <si>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</si>
  <si>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</si>
  <si>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</si>
  <si>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</si>
  <si>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</si>
  <si>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</si>
  <si>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</si>
  <si>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</si>
  <si>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</si>
  <si>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</si>
  <si>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</si>
  <si>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</si>
  <si>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</si>
  <si>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</si>
  <si>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</si>
  <si>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</si>
  <si>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</si>
  <si>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</si>
  <si>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</si>
  <si>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</si>
  <si>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</si>
  <si>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</si>
  <si>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</si>
  <si>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</si>
  <si>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</si>
  <si>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</si>
  <si>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</si>
  <si>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</si>
  <si>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</si>
  <si>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</si>
  <si>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</si>
  <si>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</si>
  <si>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</si>
  <si>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</si>
  <si>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</si>
  <si>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</si>
  <si>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</si>
  <si>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</si>
  <si>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</si>
  <si>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</si>
  <si>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</si>
  <si>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</si>
  <si>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</si>
  <si>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</si>
  <si>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</si>
  <si>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</si>
  <si>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</si>
  <si>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</si>
  <si>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</si>
  <si>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</si>
  <si>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</si>
  <si>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</si>
  <si>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</si>
  <si>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</si>
  <si>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</si>
  <si>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</si>
  <si>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</si>
  <si>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</si>
  <si>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</si>
  <si>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</si>
  <si>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</si>
  <si>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</si>
  <si>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</si>
  <si>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</si>
  <si>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</si>
  <si>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</si>
  <si>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</si>
  <si>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</si>
  <si>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</si>
  <si>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</si>
  <si>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</si>
  <si>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</si>
  <si>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</si>
  <si>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</si>
  <si>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</si>
  <si>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</si>
  <si>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</si>
  <si>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</si>
  <si>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</si>
  <si>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</si>
  <si>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</si>
  <si>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</si>
  <si>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</si>
  <si>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</si>
  <si>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</si>
  <si>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</si>
  <si>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</si>
  <si>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</si>
  <si>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</si>
  <si>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</si>
  <si>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</si>
  <si>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</si>
  <si>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</si>
  <si>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</si>
  <si>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</si>
  <si>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</si>
  <si>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</si>
  <si>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</si>
  <si>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</si>
  <si>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</si>
  <si>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</si>
  <si>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</si>
  <si>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</si>
  <si>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</si>
  <si>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</si>
  <si>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</si>
  <si>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</si>
  <si>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</si>
  <si>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</si>
  <si>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</si>
  <si>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</si>
  <si>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</si>
  <si>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</si>
  <si>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</si>
  <si>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</si>
  <si>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</si>
  <si>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</si>
  <si>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</si>
  <si>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</si>
  <si>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</si>
  <si>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</si>
  <si>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</si>
  <si>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</si>
  <si>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</si>
  <si>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</si>
  <si>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</si>
  <si>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</si>
  <si>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</si>
  <si>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</si>
  <si>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</si>
  <si>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</si>
  <si>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</si>
  <si>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</si>
  <si>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</si>
  <si>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</si>
  <si>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</si>
  <si>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</si>
  <si>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</si>
  <si>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</si>
  <si>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</si>
  <si>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</si>
  <si>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</si>
  <si>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</si>
  <si>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</si>
  <si>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</si>
  <si>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</si>
  <si>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</si>
  <si>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</si>
  <si>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</si>
  <si>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</si>
  <si>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</si>
  <si>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</si>
  <si>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</si>
  <si>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</si>
  <si>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</si>
  <si>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</si>
  <si>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</si>
  <si>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</si>
  <si>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</si>
  <si>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</si>
  <si>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</si>
  <si>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</si>
  <si>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</si>
  <si>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</si>
  <si>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</si>
  <si>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</si>
  <si>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</si>
  <si>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</si>
  <si>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</si>
  <si>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</si>
  <si>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</si>
  <si>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</si>
  <si>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</si>
  <si>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</si>
  <si>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</si>
  <si>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</si>
  <si>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</si>
  <si>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</si>
  <si>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</si>
  <si>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</si>
  <si>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</si>
  <si>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</si>
  <si>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</si>
  <si>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</si>
  <si>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</si>
  <si>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</si>
  <si>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</si>
  <si>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</si>
  <si>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</si>
  <si>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</si>
  <si>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</si>
  <si>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</si>
  <si>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</si>
  <si>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</si>
  <si>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</si>
  <si>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</si>
  <si>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</si>
  <si>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</si>
  <si>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</si>
  <si>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</si>
  <si>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</si>
  <si>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</si>
  <si>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</si>
  <si>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</si>
  <si>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</si>
  <si>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</si>
  <si>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</si>
  <si>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</si>
  <si>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</si>
  <si>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</si>
  <si>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</si>
  <si>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</si>
  <si>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</si>
  <si>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</si>
  <si>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</si>
  <si>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</si>
  <si>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</si>
  <si>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</si>
  <si>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</si>
  <si>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</si>
  <si>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</si>
  <si>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</si>
  <si>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</si>
  <si>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</si>
  <si>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</si>
  <si>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</si>
  <si>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</si>
  <si>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</si>
  <si>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</si>
  <si>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</si>
  <si>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</si>
  <si>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</si>
  <si>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</si>
  <si>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</si>
  <si>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</si>
  <si>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</si>
  <si>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</si>
  <si>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</si>
  <si>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</si>
  <si>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</si>
  <si>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</si>
  <si>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</si>
  <si>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</si>
  <si>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</si>
  <si>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</si>
  <si>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</si>
  <si>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</si>
  <si>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</si>
  <si>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</si>
  <si>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</si>
  <si>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</si>
  <si>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</si>
  <si>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</si>
  <si>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</si>
  <si>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</si>
  <si>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</si>
  <si>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</si>
  <si>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</si>
  <si>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</si>
  <si>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</si>
  <si>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</si>
  <si>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</si>
  <si>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</si>
  <si>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</si>
  <si>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</si>
  <si>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</si>
  <si>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</si>
  <si>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</si>
  <si>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</si>
  <si>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</si>
  <si>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</si>
  <si>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</si>
  <si>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</si>
  <si>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</si>
  <si>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</si>
  <si>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</si>
  <si>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</si>
  <si>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</si>
  <si>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</si>
  <si>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</si>
  <si>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</si>
  <si>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</si>
  <si>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</si>
  <si>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</si>
  <si>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</si>
  <si>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</si>
  <si>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</si>
  <si>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</si>
  <si>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</si>
  <si>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</si>
  <si>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</si>
  <si>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</si>
  <si>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</si>
  <si>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</si>
  <si>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</si>
  <si>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</si>
  <si>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</si>
  <si>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</si>
  <si>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</si>
  <si>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</si>
  <si>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</si>
  <si>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</si>
  <si>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</si>
  <si>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</si>
  <si>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</si>
  <si>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</si>
  <si>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</si>
  <si>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</si>
  <si>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</si>
  <si>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</si>
  <si>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</si>
  <si>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</si>
  <si>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</si>
  <si>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</si>
  <si>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</si>
  <si>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</si>
  <si>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</si>
  <si>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</si>
  <si>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</si>
  <si>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</si>
  <si>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</si>
  <si>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</si>
  <si>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</si>
  <si>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</si>
  <si>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</si>
  <si>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</si>
  <si>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</si>
  <si>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</si>
  <si>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</si>
  <si>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</si>
  <si>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</si>
  <si>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</si>
  <si>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</si>
  <si>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</si>
  <si>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</si>
  <si>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</si>
  <si>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</si>
  <si>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</si>
  <si>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</si>
  <si>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</si>
  <si>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</si>
  <si>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</si>
  <si>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</si>
  <si>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</si>
  <si>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</si>
  <si>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</si>
  <si>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</si>
  <si>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</si>
  <si>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</si>
  <si>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</si>
  <si>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</si>
  <si>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</si>
  <si>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</si>
  <si>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</si>
  <si>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</si>
  <si>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</si>
  <si>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</si>
  <si>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</si>
  <si>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</si>
  <si>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</si>
  <si>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</si>
  <si>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</si>
  <si>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</si>
  <si>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</si>
  <si>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</si>
  <si>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</si>
  <si>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</si>
  <si>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</si>
  <si>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</si>
  <si>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</si>
  <si>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</si>
  <si>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</si>
  <si>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</si>
  <si>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</si>
  <si>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</si>
  <si>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</si>
  <si>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</si>
  <si>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</si>
  <si>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</si>
  <si>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</si>
  <si>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</si>
  <si>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</si>
  <si>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</si>
  <si>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</si>
  <si>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</si>
  <si>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</si>
  <si>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</si>
  <si>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</si>
  <si>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</si>
  <si>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</si>
  <si>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</si>
  <si>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</si>
  <si>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</si>
  <si>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</si>
  <si>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</si>
  <si>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</si>
  <si>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</si>
  <si>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</si>
  <si>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</si>
  <si>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</si>
  <si>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</si>
  <si>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</si>
  <si>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</si>
  <si>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</si>
  <si>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</si>
  <si>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</si>
  <si>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</si>
  <si>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</si>
  <si>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</si>
  <si>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</si>
  <si>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</si>
  <si>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</si>
  <si>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</si>
  <si>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</si>
  <si>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</si>
  <si>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</si>
  <si>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</si>
  <si>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</si>
  <si>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</si>
  <si>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</si>
  <si>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</si>
  <si>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</si>
  <si>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</si>
  <si>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</si>
  <si>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</si>
  <si>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</si>
  <si>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</si>
  <si>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</si>
  <si>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</si>
  <si>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</si>
  <si>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</si>
  <si>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</si>
  <si>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</si>
  <si>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</si>
  <si>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</si>
  <si>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</si>
  <si>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</si>
  <si>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</si>
  <si>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</si>
  <si>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</si>
  <si>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</si>
  <si>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</si>
  <si>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</si>
  <si>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</si>
  <si>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</si>
  <si>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</si>
  <si>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</si>
  <si>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</si>
  <si>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</si>
  <si>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</si>
  <si>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</si>
  <si>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</si>
  <si>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</si>
  <si>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</si>
  <si>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</si>
  <si>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</si>
  <si>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</si>
  <si>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</si>
  <si>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</si>
  <si>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</si>
  <si>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</si>
  <si>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</si>
  <si>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</si>
  <si>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</si>
  <si>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</si>
  <si>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</si>
  <si>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</si>
  <si>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</si>
  <si>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</si>
  <si>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</si>
  <si>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</si>
  <si>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</si>
  <si>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</si>
  <si>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</si>
  <si>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</si>
  <si>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</si>
  <si>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</si>
  <si>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</si>
  <si>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</si>
  <si>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</si>
  <si>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</si>
  <si>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</si>
  <si>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</si>
  <si>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</si>
  <si>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</si>
  <si>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</si>
  <si>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</si>
  <si>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</si>
  <si>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</si>
  <si>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</si>
  <si>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</si>
  <si>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</si>
  <si>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</si>
  <si>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</si>
  <si>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</si>
  <si>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</si>
  <si>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</si>
  <si>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</si>
  <si>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</si>
  <si>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</si>
  <si>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</si>
  <si>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</si>
  <si>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</si>
  <si>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</si>
  <si>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</si>
  <si>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</si>
  <si>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</si>
  <si>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</si>
  <si>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</si>
  <si>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</si>
  <si>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</si>
  <si>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</si>
  <si>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</si>
  <si>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</si>
  <si>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</si>
  <si>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</si>
  <si>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</si>
  <si>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</si>
  <si>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</si>
  <si>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</si>
  <si>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</si>
  <si>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</si>
  <si>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</si>
  <si>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</si>
  <si>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</si>
  <si>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</si>
  <si>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</si>
  <si>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</si>
  <si>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</si>
  <si>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</si>
  <si>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</si>
  <si>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</si>
  <si>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</si>
  <si>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</si>
  <si>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</si>
  <si>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</si>
  <si>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</si>
  <si>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</si>
  <si>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</si>
  <si>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</si>
  <si>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</si>
  <si>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</si>
  <si>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</si>
  <si>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</si>
  <si>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</si>
  <si>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</si>
  <si>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</si>
  <si>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</si>
  <si>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</si>
  <si>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</si>
  <si>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</si>
  <si>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</si>
  <si>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</si>
  <si>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</si>
  <si>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</si>
  <si>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</si>
  <si>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</si>
  <si>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</si>
  <si>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</si>
  <si>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</si>
  <si>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</si>
  <si>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</si>
  <si>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</si>
  <si>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</si>
  <si>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</si>
  <si>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</si>
  <si>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</si>
  <si>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</si>
  <si>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</si>
  <si>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</si>
  <si>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</si>
  <si>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</si>
  <si>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</si>
  <si>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</si>
  <si>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</si>
  <si>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</si>
  <si>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</si>
  <si>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</si>
  <si>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</si>
  <si>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</si>
  <si>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</si>
  <si>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</si>
  <si>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</si>
  <si>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</si>
  <si>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</si>
  <si>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</si>
  <si>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</si>
  <si>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</si>
  <si>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</si>
  <si>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</si>
  <si>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</si>
  <si>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</si>
  <si>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</si>
  <si>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</si>
  <si>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</si>
  <si>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</si>
  <si>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</si>
  <si>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</si>
  <si>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</si>
  <si>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</si>
  <si>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</si>
  <si>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</si>
  <si>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</si>
  <si>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</si>
  <si>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</si>
  <si>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</si>
  <si>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</si>
  <si>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</si>
  <si>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</si>
  <si>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</si>
  <si>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</si>
  <si>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</si>
  <si>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</si>
  <si>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</si>
  <si>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</si>
  <si>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</si>
  <si>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</si>
  <si>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</si>
  <si>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</si>
  <si>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</si>
  <si>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</si>
  <si>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</si>
  <si>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</si>
  <si>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</si>
  <si>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</si>
  <si>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</si>
  <si>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</si>
  <si>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</si>
  <si>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</si>
  <si>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</si>
  <si>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</si>
  <si>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</si>
  <si>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</si>
  <si>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</si>
  <si>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</si>
  <si>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</si>
  <si>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</si>
  <si>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</si>
  <si>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</si>
  <si>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</si>
  <si>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</si>
  <si>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</si>
  <si>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</si>
  <si>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</si>
  <si>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</si>
  <si>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</si>
  <si>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</si>
  <si>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</si>
  <si>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</si>
  <si>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</si>
  <si>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</si>
  <si>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</si>
  <si>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</si>
  <si>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</si>
  <si>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</si>
  <si>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</si>
  <si>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</si>
  <si>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</si>
  <si>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</si>
  <si>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</si>
  <si>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</si>
  <si>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</si>
  <si>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</si>
  <si>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</si>
  <si>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</si>
  <si>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</si>
  <si>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</si>
  <si>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</si>
  <si>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</si>
  <si>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</si>
  <si>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</si>
  <si>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</si>
  <si>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</si>
  <si>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</si>
  <si>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</si>
  <si>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</si>
  <si>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</si>
  <si>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</si>
  <si>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</si>
  <si>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</si>
  <si>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</si>
  <si>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</si>
  <si>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</si>
  <si>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</si>
  <si>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</si>
  <si>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</si>
  <si>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</si>
  <si>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</si>
  <si>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</si>
  <si>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</si>
  <si>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</si>
  <si>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</si>
  <si>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</si>
  <si>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</si>
  <si>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</si>
  <si>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</si>
  <si>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</si>
  <si>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</si>
  <si>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</si>
  <si>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</si>
  <si>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</si>
  <si>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</si>
  <si>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</si>
  <si>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</si>
  <si>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</si>
  <si>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</si>
  <si>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</si>
  <si>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</si>
  <si>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</si>
  <si>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</si>
  <si>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</si>
  <si>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</si>
  <si>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</si>
  <si>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</si>
  <si>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</si>
  <si>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</si>
  <si>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</si>
  <si>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</si>
  <si>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</si>
  <si>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</si>
  <si>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</si>
  <si>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</si>
  <si>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</si>
  <si>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</si>
  <si>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</si>
  <si>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</si>
  <si>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</si>
  <si>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</si>
  <si>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</si>
  <si>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</si>
  <si>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</si>
  <si>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</si>
  <si>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</si>
  <si>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</si>
  <si>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</si>
  <si>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</si>
  <si>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</si>
  <si>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</si>
  <si>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</si>
  <si>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</si>
  <si>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</si>
  <si>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</si>
  <si>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</si>
  <si>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</si>
  <si>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</si>
  <si>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</si>
  <si>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</si>
  <si>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</si>
  <si>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</si>
  <si>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</si>
  <si>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</si>
  <si>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</si>
  <si>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</si>
  <si>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</si>
  <si>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</si>
  <si>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</si>
  <si>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</si>
  <si>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</si>
  <si>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</si>
  <si>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</si>
  <si>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</si>
  <si>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</si>
  <si>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</si>
  <si>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</si>
  <si>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</si>
  <si>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</si>
  <si>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</si>
  <si>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</si>
  <si>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</si>
  <si>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</si>
  <si>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</si>
  <si>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</si>
  <si>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</si>
  <si>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</si>
  <si>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</si>
  <si>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</si>
  <si>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</si>
  <si>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</si>
  <si>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</si>
  <si>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</si>
  <si>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</si>
  <si>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</si>
  <si>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</si>
  <si>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</si>
  <si>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</si>
  <si>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</si>
  <si>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</si>
  <si>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</si>
  <si>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</si>
  <si>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</si>
  <si>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</si>
  <si>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</si>
  <si>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</si>
  <si>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</si>
  <si>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</si>
  <si>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</si>
  <si>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</si>
  <si>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</si>
  <si>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</si>
  <si>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</si>
  <si>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</si>
  <si>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</si>
  <si>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</si>
  <si>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</si>
  <si>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</si>
  <si>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</si>
  <si>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</si>
  <si>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</si>
  <si>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</si>
  <si>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</si>
  <si>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</si>
  <si>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</si>
  <si>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</si>
  <si>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</si>
  <si>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</si>
  <si>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</si>
  <si>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</si>
  <si>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</si>
  <si>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</si>
  <si>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</si>
  <si>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</si>
  <si>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</si>
  <si>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</si>
  <si>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</si>
  <si>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</si>
  <si>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</si>
  <si>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</si>
  <si>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</si>
  <si>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</si>
  <si>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</si>
  <si>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</si>
  <si>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</si>
  <si>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</si>
  <si>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</si>
  <si>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</si>
  <si>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</si>
  <si>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</si>
  <si>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</si>
  <si>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</si>
  <si>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</si>
  <si>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</si>
  <si>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</si>
  <si>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</si>
  <si>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</si>
  <si>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</si>
  <si>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</si>
  <si>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</si>
  <si>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</si>
  <si>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</si>
  <si>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</si>
  <si>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</si>
  <si>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</si>
  <si>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</si>
  <si>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</si>
  <si>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</si>
  <si>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</si>
  <si>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</si>
  <si>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</si>
  <si>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</si>
  <si>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</si>
  <si>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</si>
  <si>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</si>
  <si>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</si>
  <si>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</si>
  <si>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</si>
  <si>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</si>
  <si>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</si>
  <si>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</si>
  <si>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</si>
  <si>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</si>
  <si>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</si>
  <si>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</si>
  <si>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</si>
  <si>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</si>
  <si>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</si>
  <si>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</si>
  <si>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</si>
  <si>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</si>
  <si>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</si>
  <si>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</si>
  <si>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</si>
  <si>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</si>
  <si>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</si>
  <si>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</si>
  <si>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</si>
  <si>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</si>
  <si>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</si>
  <si>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</si>
  <si>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</si>
  <si>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</si>
  <si>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</si>
  <si>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</si>
  <si>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</si>
  <si>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</si>
  <si>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</si>
  <si>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</si>
  <si>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</si>
  <si>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</si>
  <si>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</si>
  <si>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</si>
  <si>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</si>
  <si>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</si>
  <si>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</si>
  <si>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</si>
  <si>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</si>
  <si>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</si>
  <si>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</si>
  <si>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</si>
  <si>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</si>
  <si>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</si>
  <si>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</si>
  <si>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</si>
  <si>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</si>
  <si>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</si>
  <si>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</si>
  <si>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</si>
  <si>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</si>
  <si>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</si>
  <si>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</si>
  <si>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</si>
  <si>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</si>
  <si>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</si>
  <si>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</si>
  <si>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</si>
  <si>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</si>
  <si>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</si>
  <si>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</si>
  <si>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</si>
  <si>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</si>
  <si>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</si>
  <si>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</si>
  <si>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</si>
  <si>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</si>
  <si>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</si>
  <si>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</si>
  <si>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</si>
  <si>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</si>
  <si>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</si>
  <si>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</si>
  <si>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</si>
  <si>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</si>
  <si>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</si>
  <si>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</si>
  <si>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</si>
  <si>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</si>
  <si>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</si>
  <si>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</si>
  <si>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</si>
  <si>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</si>
  <si>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</si>
  <si>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</si>
  <si>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</si>
  <si>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</si>
  <si>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</si>
  <si>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</si>
  <si>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</si>
  <si>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</si>
  <si>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</si>
  <si>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</si>
  <si>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</si>
  <si>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</si>
  <si>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</si>
  <si>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</si>
  <si>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</si>
  <si>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</si>
  <si>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</si>
  <si>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</si>
  <si>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</si>
  <si>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</si>
  <si>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</si>
  <si>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</si>
  <si>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</si>
  <si>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</si>
  <si>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</si>
  <si>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</si>
  <si>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</si>
  <si>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</si>
  <si>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</si>
  <si>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</si>
  <si>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</si>
  <si>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</si>
  <si>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</si>
  <si>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</si>
  <si>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</si>
  <si>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</si>
  <si>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</si>
  <si>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</si>
  <si>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</si>
  <si>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</si>
  <si>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</si>
  <si>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</si>
  <si>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</si>
  <si>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</si>
  <si>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</si>
  <si>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</si>
  <si>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</si>
  <si>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</si>
  <si>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</si>
  <si>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</si>
  <si>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</si>
  <si>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</si>
  <si>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</si>
  <si>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</si>
  <si>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</si>
  <si>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</si>
  <si>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</si>
  <si>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</si>
  <si>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</si>
  <si>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</si>
  <si>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</si>
  <si>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</si>
  <si>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</si>
  <si>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</si>
  <si>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</si>
  <si>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</si>
  <si>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</si>
  <si>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</si>
  <si>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</si>
  <si>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</si>
  <si>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</si>
  <si>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</si>
  <si>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</si>
  <si>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</si>
  <si>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</si>
  <si>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</si>
  <si>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</si>
  <si>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</si>
  <si>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</si>
  <si>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</si>
  <si>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</si>
  <si>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</si>
  <si>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</si>
  <si>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</si>
  <si>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</si>
  <si>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</si>
  <si>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</si>
  <si>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</si>
  <si>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</si>
  <si>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</si>
  <si>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</si>
  <si>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</si>
  <si>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</si>
  <si>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</si>
  <si>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</si>
  <si>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</si>
  <si>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</si>
  <si>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</si>
  <si>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</si>
  <si>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</si>
  <si>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</si>
  <si>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</si>
  <si>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</si>
  <si>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</si>
  <si>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</si>
  <si>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</si>
  <si>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</si>
  <si>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</si>
  <si>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</si>
  <si>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</si>
  <si>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</si>
  <si>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</si>
  <si>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</si>
  <si>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</si>
  <si>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</si>
  <si>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</si>
  <si>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</si>
  <si>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</si>
  <si>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</si>
  <si>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</si>
  <si>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</si>
  <si>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</si>
  <si>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</si>
  <si>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</si>
  <si>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</si>
  <si>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</si>
  <si>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</si>
  <si>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</si>
  <si>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</si>
  <si>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</si>
  <si>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</si>
  <si>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</si>
  <si>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</si>
  <si>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</si>
  <si>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</si>
  <si>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</si>
  <si>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</si>
  <si>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</si>
  <si>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</si>
  <si>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</si>
  <si>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</si>
  <si>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</si>
  <si>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</si>
  <si>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</si>
  <si>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</si>
  <si>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</si>
  <si>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</si>
  <si>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</si>
  <si>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</si>
  <si>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</si>
  <si>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</si>
  <si>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</si>
  <si>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</si>
  <si>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</si>
  <si>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</si>
  <si>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</si>
  <si>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</si>
  <si>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</si>
  <si>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</si>
  <si>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</si>
  <si>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</si>
  <si>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</si>
  <si>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</si>
  <si>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</si>
  <si>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</si>
  <si>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</si>
  <si>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</si>
  <si>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</si>
  <si>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</si>
  <si>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</si>
  <si>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</si>
  <si>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</si>
  <si>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</si>
  <si>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</si>
  <si>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</si>
  <si>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</si>
  <si>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</si>
  <si>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</si>
  <si>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</si>
  <si>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</si>
  <si>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</si>
  <si>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</si>
  <si>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</si>
  <si>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</si>
  <si>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</si>
  <si>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</si>
  <si>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</si>
  <si>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</si>
  <si>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</si>
  <si>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</si>
  <si>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</si>
  <si>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</si>
  <si>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</si>
  <si>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</si>
  <si>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</si>
  <si>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</si>
  <si>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</si>
  <si>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</si>
  <si>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</si>
  <si>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</si>
  <si>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</si>
  <si>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</si>
  <si>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</si>
  <si>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</si>
  <si>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</si>
  <si>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</si>
  <si>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</si>
  <si>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</si>
  <si>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</si>
  <si>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</si>
  <si>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</si>
  <si>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</si>
  <si>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</si>
  <si>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</si>
  <si>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</si>
  <si>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</si>
  <si>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</si>
  <si>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</si>
  <si>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</si>
  <si>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</si>
  <si>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</si>
  <si>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</si>
  <si>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</si>
  <si>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</si>
  <si>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</si>
  <si>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</si>
  <si>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</si>
  <si>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</si>
  <si>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</si>
  <si>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</si>
  <si>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</si>
  <si>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</si>
  <si>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</si>
  <si>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</si>
  <si>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</si>
  <si>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</si>
  <si>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</si>
  <si>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</si>
  <si>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</si>
  <si>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</si>
  <si>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</si>
  <si>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</si>
  <si>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</si>
  <si>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</si>
  <si>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</si>
  <si>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</si>
  <si>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</si>
  <si>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</si>
  <si>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</si>
  <si>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</si>
  <si>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</si>
  <si>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</si>
  <si>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</si>
  <si>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</si>
  <si>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</si>
  <si>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</si>
  <si>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</si>
  <si>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</si>
  <si>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</si>
  <si>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</si>
  <si>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</si>
  <si>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</si>
  <si>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</si>
  <si>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</si>
  <si>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</si>
  <si>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</si>
  <si>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</si>
  <si>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</si>
  <si>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</si>
  <si>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</si>
  <si>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</si>
  <si>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</si>
  <si>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</si>
  <si>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</si>
  <si>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</si>
  <si>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</si>
  <si>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</si>
  <si>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</si>
  <si>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</si>
  <si>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</si>
  <si>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</si>
  <si>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</si>
  <si>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</si>
  <si>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</si>
  <si>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</si>
  <si>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</si>
  <si>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</si>
  <si>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</si>
  <si>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</si>
  <si>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</si>
  <si>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</si>
  <si>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</si>
  <si>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</si>
  <si>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</si>
  <si>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</si>
  <si>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</si>
  <si>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</si>
  <si>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</si>
  <si>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</si>
  <si>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</si>
  <si>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</si>
  <si>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</si>
  <si>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</si>
  <si>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</si>
  <si>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</si>
  <si>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</si>
  <si>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</si>
  <si>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</si>
  <si>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</si>
  <si>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</si>
  <si>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</si>
  <si>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</si>
  <si>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</si>
  <si>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</si>
  <si>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</si>
  <si>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</si>
  <si>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</si>
  <si>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</si>
  <si>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</si>
  <si>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</si>
  <si>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</si>
  <si>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</si>
  <si>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</si>
  <si>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</si>
  <si>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</si>
  <si>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</si>
  <si>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</si>
  <si>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</si>
  <si>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</si>
  <si>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</si>
  <si>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</si>
  <si>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</si>
  <si>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</si>
  <si>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</si>
  <si>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</si>
  <si>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</si>
  <si>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</si>
  <si>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</si>
  <si>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</si>
  <si>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</si>
  <si>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</si>
  <si>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</si>
  <si>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</si>
  <si>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</si>
  <si>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</si>
  <si>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</si>
  <si>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</si>
  <si>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</si>
  <si>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</si>
  <si>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</si>
  <si>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</si>
  <si>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</si>
  <si>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</si>
  <si>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</si>
  <si>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</si>
  <si>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</si>
  <si>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</si>
  <si>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</si>
  <si>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</si>
  <si>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</si>
  <si>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</si>
  <si>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</si>
  <si>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</si>
  <si>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</si>
  <si>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</si>
  <si>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</si>
  <si>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</si>
  <si>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</si>
  <si>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</si>
  <si>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</si>
  <si>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</si>
  <si>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</si>
  <si>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</si>
  <si>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</si>
  <si>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</si>
  <si>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</si>
  <si>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</si>
  <si>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</si>
  <si>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</si>
  <si>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</si>
  <si>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</si>
  <si>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</si>
  <si>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</si>
  <si>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</si>
  <si>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</si>
  <si>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</si>
  <si>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</si>
  <si>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</si>
  <si>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</si>
  <si>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</si>
  <si>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</si>
  <si>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</si>
  <si>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</si>
  <si>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</si>
  <si>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</si>
  <si>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</si>
  <si>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</si>
  <si>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</si>
  <si>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</si>
  <si>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</si>
  <si>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</si>
  <si>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</si>
  <si>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</si>
  <si>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</si>
  <si>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</si>
  <si>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</si>
  <si>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</si>
  <si>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</si>
  <si>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</si>
  <si>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</si>
  <si>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</si>
  <si>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</si>
  <si>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</si>
  <si>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</si>
  <si>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</si>
  <si>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</si>
  <si>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</si>
  <si>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</si>
  <si>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</si>
  <si>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</si>
  <si>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</si>
  <si>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</si>
  <si>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</si>
  <si>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</si>
  <si>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</si>
  <si>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</si>
  <si>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</si>
  <si>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</si>
  <si>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</si>
  <si>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</si>
  <si>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</si>
  <si>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</si>
  <si>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</si>
  <si>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</si>
  <si>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</si>
  <si>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</si>
  <si>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</si>
  <si>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</si>
  <si>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</si>
  <si>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</si>
  <si>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</si>
  <si>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</si>
  <si>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</si>
  <si>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</si>
  <si>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</si>
  <si>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</si>
  <si>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</si>
  <si>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</si>
  <si>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</si>
  <si>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</si>
  <si>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</si>
  <si>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</si>
  <si>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</si>
  <si>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</si>
  <si>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</si>
  <si>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</si>
  <si>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</si>
  <si>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</si>
  <si>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</si>
  <si>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</si>
  <si>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</si>
  <si>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</si>
  <si>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</si>
  <si>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</si>
  <si>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</si>
  <si>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</si>
  <si>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</si>
  <si>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</si>
  <si>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</si>
  <si>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</si>
  <si>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</si>
  <si>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</si>
  <si>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</si>
  <si>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</si>
  <si>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</si>
  <si>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</si>
  <si>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</si>
  <si>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</si>
  <si>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</si>
  <si>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</si>
  <si>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</si>
  <si>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</si>
  <si>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</si>
  <si>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</si>
  <si>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</si>
  <si>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</si>
  <si>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</si>
  <si>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</si>
  <si>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</si>
  <si>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</si>
  <si>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</si>
  <si>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</si>
  <si>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</si>
  <si>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</si>
  <si>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</si>
  <si>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</si>
  <si>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</si>
  <si>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</si>
  <si>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</si>
  <si>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</si>
  <si>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</si>
  <si>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</si>
  <si>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</si>
  <si>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</si>
  <si>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</si>
  <si>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</si>
  <si>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</si>
  <si>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</si>
  <si>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</si>
  <si>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</si>
  <si>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</si>
  <si>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</si>
  <si>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</si>
  <si>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</si>
  <si>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</si>
  <si>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</si>
  <si>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</si>
  <si>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</si>
  <si>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</si>
  <si>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</si>
  <si>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</si>
  <si>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</si>
  <si>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</si>
  <si>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</si>
  <si>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</si>
  <si>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</si>
  <si>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</si>
  <si>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</si>
  <si>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</si>
  <si>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</si>
  <si>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</si>
  <si>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</si>
  <si>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</si>
  <si>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</si>
  <si>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</si>
  <si>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</si>
  <si>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</si>
  <si>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</si>
  <si>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</si>
  <si>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</si>
  <si>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</si>
  <si>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</si>
  <si>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</si>
  <si>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</si>
  <si>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</si>
  <si>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</si>
  <si>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</si>
  <si>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</si>
  <si>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</si>
  <si>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</si>
  <si>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</si>
  <si>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</si>
  <si>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</si>
  <si>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</si>
  <si>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</si>
  <si>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</si>
  <si>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</si>
  <si>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</si>
  <si>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</si>
  <si>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</si>
  <si>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</si>
  <si>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</si>
  <si>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</si>
  <si>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</si>
  <si>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</si>
  <si>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</si>
  <si>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</si>
  <si>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</si>
  <si>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</si>
  <si>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</si>
  <si>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</si>
  <si>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</si>
  <si>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</si>
  <si>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</si>
  <si>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</si>
  <si>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</si>
  <si>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</si>
  <si>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</si>
  <si>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</si>
  <si>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</si>
  <si>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</si>
  <si>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</si>
  <si>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</si>
  <si>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</si>
  <si>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</si>
  <si>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</si>
  <si>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</si>
  <si>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</si>
  <si>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</si>
  <si>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</si>
  <si>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</si>
  <si>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</si>
  <si>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</si>
  <si>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</si>
  <si>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</si>
  <si>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</si>
  <si>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</si>
  <si>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</si>
  <si>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</si>
  <si>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</si>
  <si>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</si>
  <si>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</si>
  <si>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</si>
  <si>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</si>
  <si>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</si>
  <si>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</si>
  <si>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</si>
  <si>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</si>
  <si>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</si>
  <si>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</si>
  <si>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</si>
  <si>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</si>
  <si>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</si>
  <si>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</si>
  <si>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</si>
  <si>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</si>
  <si>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</si>
  <si>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</si>
  <si>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</si>
  <si>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</si>
  <si>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</si>
  <si>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</si>
  <si>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</si>
  <si>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</si>
  <si>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</si>
  <si>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</si>
  <si>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</si>
  <si>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</si>
  <si>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</si>
  <si>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</si>
  <si>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</si>
  <si>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</si>
  <si>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</si>
  <si>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</si>
  <si>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</si>
  <si>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</si>
  <si>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</si>
  <si>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</si>
  <si>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</si>
  <si>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</si>
  <si>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</si>
  <si>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</si>
  <si>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</si>
  <si>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</si>
  <si>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</si>
  <si>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</si>
  <si>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</si>
  <si>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</si>
  <si>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</si>
  <si>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</si>
  <si>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</si>
  <si>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</si>
  <si>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</si>
  <si>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</si>
  <si>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</si>
  <si>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</si>
  <si>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</si>
  <si>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</si>
  <si>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</si>
  <si>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</si>
  <si>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</si>
  <si>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</si>
  <si>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</si>
  <si>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</si>
  <si>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</si>
  <si>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</si>
  <si>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</si>
  <si>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</si>
  <si>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</si>
  <si>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</si>
  <si>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</si>
  <si>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</si>
  <si>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</si>
  <si>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</si>
  <si>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</si>
  <si>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</si>
  <si>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</si>
  <si>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</si>
  <si>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</si>
  <si>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</si>
  <si>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</si>
  <si>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</si>
  <si>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</si>
  <si>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</si>
  <si>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</si>
  <si>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</si>
  <si>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</si>
  <si>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</si>
  <si>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</si>
  <si>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</si>
  <si>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</si>
  <si>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</si>
  <si>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</si>
  <si>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</si>
  <si>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</si>
  <si>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</si>
  <si>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</si>
  <si>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</si>
  <si>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</si>
  <si>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</si>
  <si>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</si>
  <si>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</si>
  <si>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</si>
  <si>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</si>
  <si>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</si>
  <si>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</si>
  <si>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</si>
  <si>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</si>
  <si>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</si>
  <si>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</si>
  <si>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</si>
  <si>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</si>
  <si>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</si>
  <si>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</si>
  <si>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</si>
  <si>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</si>
  <si>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</si>
  <si>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</si>
  <si>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</si>
  <si>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</si>
  <si>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</si>
  <si>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</si>
  <si>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</si>
  <si>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</si>
  <si>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</si>
  <si>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</si>
  <si>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</si>
  <si>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</si>
  <si>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</si>
  <si>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</si>
  <si>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</si>
  <si>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</si>
  <si>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</si>
  <si>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</si>
  <si>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</si>
  <si>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</si>
  <si>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</si>
  <si>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</si>
  <si>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</si>
  <si>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</si>
  <si>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</si>
  <si>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</si>
  <si>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</si>
  <si>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</si>
  <si>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</si>
  <si>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</si>
  <si>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</si>
  <si>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</si>
  <si>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</si>
  <si>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</si>
  <si>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</si>
  <si>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</si>
  <si>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</si>
  <si>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</si>
  <si>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</si>
  <si>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</si>
  <si>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</si>
  <si>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</si>
  <si>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</si>
  <si>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</si>
  <si>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</si>
  <si>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</si>
  <si>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</si>
  <si>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</si>
  <si>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</si>
  <si>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</si>
  <si>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</si>
  <si>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</si>
  <si>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</si>
  <si>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</si>
  <si>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</si>
  <si>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</si>
  <si>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</si>
  <si>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</si>
  <si>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</si>
  <si>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</si>
  <si>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</si>
  <si>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</si>
  <si>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</si>
  <si>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</si>
  <si>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</si>
  <si>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</si>
  <si>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</si>
  <si>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</si>
  <si>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</si>
  <si>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</si>
  <si>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</si>
  <si>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</si>
  <si>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</si>
  <si>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</si>
  <si>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</si>
  <si>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</si>
  <si>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</si>
  <si>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</si>
  <si>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</si>
  <si>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</si>
  <si>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</si>
  <si>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</si>
  <si>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</si>
  <si>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</si>
  <si>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</si>
  <si>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</si>
  <si>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</si>
  <si>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</si>
  <si>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</si>
  <si>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</si>
  <si>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</si>
  <si>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</si>
  <si>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</si>
  <si>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</si>
  <si>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</si>
  <si>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</si>
  <si>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</si>
  <si>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</si>
  <si>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</si>
  <si>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</si>
  <si>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</si>
  <si>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</si>
  <si>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</si>
  <si>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</si>
  <si>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</si>
  <si>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</si>
  <si>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</si>
  <si>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</si>
  <si>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</si>
  <si>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</si>
  <si>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</si>
  <si>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</si>
  <si>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</si>
  <si>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</si>
  <si>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</si>
  <si>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</si>
  <si>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</si>
  <si>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</si>
  <si>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</si>
  <si>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</si>
  <si>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</si>
  <si>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</si>
  <si>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</si>
  <si>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</si>
  <si>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</si>
  <si>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</si>
  <si>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</si>
  <si>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</si>
  <si>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</si>
  <si>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</si>
  <si>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</si>
  <si>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</si>
  <si>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</si>
  <si>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</si>
  <si>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</si>
  <si>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</si>
  <si>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</si>
  <si>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</si>
  <si>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</si>
  <si>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</si>
  <si>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</si>
  <si>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</si>
  <si>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</si>
  <si>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</si>
  <si>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</si>
  <si>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</si>
  <si>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</si>
  <si>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</si>
  <si>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</si>
  <si>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</si>
  <si>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</si>
  <si>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</si>
  <si>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</si>
  <si>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</si>
  <si>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</si>
  <si>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</si>
  <si>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</si>
  <si>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</si>
  <si>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</si>
  <si>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</si>
  <si>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</si>
  <si>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</si>
  <si>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</si>
  <si>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</si>
  <si>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</si>
  <si>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</si>
  <si>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</si>
  <si>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</si>
  <si>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</si>
  <si>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</si>
  <si>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</si>
  <si>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</si>
  <si>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</si>
  <si>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</si>
  <si>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</si>
  <si>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</si>
  <si>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</si>
  <si>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</si>
  <si>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</si>
  <si>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</si>
  <si>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</si>
  <si>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</si>
  <si>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</si>
  <si>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</si>
  <si>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</si>
  <si>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</si>
  <si>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</si>
  <si>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</si>
  <si>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</si>
  <si>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</si>
  <si>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</si>
  <si>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</si>
  <si>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</si>
  <si>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</si>
  <si>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</si>
  <si>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</si>
  <si>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</si>
  <si>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</si>
  <si>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</si>
  <si>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</si>
  <si>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</si>
  <si>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</si>
  <si>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</si>
  <si>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</si>
  <si>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</si>
  <si>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</si>
  <si>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</si>
  <si>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</si>
  <si>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</si>
  <si>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</si>
  <si>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</si>
  <si>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</si>
  <si>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</si>
  <si>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</si>
  <si>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</si>
  <si>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</si>
  <si>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</si>
  <si>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</si>
  <si>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</si>
  <si>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</si>
  <si>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</si>
  <si>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</si>
  <si>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</si>
  <si>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</si>
  <si>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</si>
  <si>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</si>
  <si>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</si>
  <si>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</si>
  <si>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</si>
  <si>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</si>
  <si>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</si>
  <si>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</si>
  <si>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</si>
  <si>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</si>
  <si>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</si>
  <si>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</si>
  <si>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</si>
  <si>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</si>
  <si>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</si>
  <si>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</si>
  <si>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</si>
  <si>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</si>
  <si>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</si>
  <si>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</si>
  <si>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</si>
  <si>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</si>
  <si>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</si>
  <si>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</si>
  <si>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</si>
  <si>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</si>
  <si>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</si>
  <si>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</si>
  <si>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</si>
  <si>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</si>
  <si>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</si>
  <si>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</si>
  <si>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</si>
  <si>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</si>
  <si>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</si>
  <si>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</si>
  <si>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</si>
  <si>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</si>
  <si>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</si>
  <si>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</si>
  <si>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</si>
  <si>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</si>
  <si>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</si>
  <si>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</si>
  <si>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</si>
  <si>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</si>
  <si>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</si>
  <si>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</si>
  <si>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</si>
  <si>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</si>
  <si>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</si>
  <si>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</si>
  <si>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</si>
  <si>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</si>
  <si>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</si>
  <si>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</si>
  <si>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</si>
  <si>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</si>
  <si>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</si>
  <si>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</si>
  <si>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</si>
  <si>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</si>
  <si>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</si>
  <si>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</si>
  <si>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</si>
  <si>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</si>
  <si>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</si>
  <si>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</si>
  <si>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</si>
  <si>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</si>
  <si>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</si>
  <si>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</si>
  <si>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</si>
  <si>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</si>
  <si>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</si>
  <si>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</si>
  <si>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</si>
  <si>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</si>
  <si>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</si>
  <si>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</si>
  <si>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</si>
  <si>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</si>
  <si>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</si>
  <si>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</si>
  <si>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</si>
  <si>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</si>
  <si>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</si>
  <si>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</si>
  <si>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</si>
  <si>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</si>
  <si>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</si>
  <si>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</si>
  <si>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</si>
  <si>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</si>
  <si>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</si>
  <si>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</si>
  <si>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</si>
  <si>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</si>
  <si>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</si>
  <si>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</si>
  <si>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</si>
  <si>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</si>
  <si>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</si>
  <si>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</si>
  <si>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</si>
  <si>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</si>
  <si>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</si>
  <si>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</si>
  <si>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</si>
  <si>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</si>
  <si>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</si>
  <si>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</si>
  <si>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</si>
  <si>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</si>
  <si>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</si>
  <si>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</si>
  <si>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</si>
  <si>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</si>
  <si>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</si>
  <si>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</si>
  <si>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</si>
  <si>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</si>
  <si>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</si>
  <si>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</si>
  <si>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</si>
  <si>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</si>
  <si>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</si>
  <si>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</si>
  <si>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</si>
  <si>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</si>
  <si>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</si>
  <si>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</si>
  <si>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</si>
  <si>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</si>
  <si>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</si>
  <si>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</si>
  <si>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</si>
  <si>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</si>
  <si>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</si>
  <si>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</si>
  <si>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</si>
  <si>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</si>
  <si>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</si>
  <si>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</si>
  <si>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</si>
  <si>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</si>
  <si>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</si>
  <si>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</si>
  <si>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</si>
  <si>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</si>
  <si>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</si>
  <si>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</si>
  <si>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</si>
  <si>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</si>
  <si>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</si>
  <si>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</si>
  <si>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</si>
  <si>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</si>
  <si>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</si>
  <si>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</si>
  <si>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</si>
  <si>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</si>
  <si>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</si>
  <si>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</si>
  <si>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</si>
  <si>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</si>
  <si>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</si>
  <si>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</si>
  <si>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</si>
  <si>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</si>
  <si>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</si>
  <si>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</si>
  <si>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</si>
  <si>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</si>
  <si>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</si>
  <si>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</si>
  <si>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</si>
  <si>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</si>
  <si>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</si>
  <si>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</si>
  <si>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</si>
  <si>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</si>
  <si>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</si>
  <si>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</si>
  <si>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</si>
  <si>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</si>
  <si>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</si>
  <si>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</si>
  <si>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</si>
  <si>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</si>
  <si>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</si>
  <si>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</si>
  <si>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</si>
  <si>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</si>
  <si>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</si>
  <si>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</si>
  <si>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</si>
  <si>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</si>
  <si>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</si>
  <si>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</si>
  <si>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</si>
  <si>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</si>
  <si>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</si>
  <si>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</si>
  <si>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</si>
  <si>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</si>
  <si>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</si>
  <si>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</si>
  <si>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</si>
  <si>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</si>
  <si>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</si>
  <si>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</si>
  <si>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</si>
  <si>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</si>
  <si>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</si>
  <si>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</si>
  <si>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</si>
  <si>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</si>
  <si>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</si>
  <si>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</si>
  <si>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</si>
  <si>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</si>
  <si>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</si>
  <si>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</si>
  <si>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</si>
  <si>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</si>
  <si>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</si>
  <si>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</si>
  <si>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</si>
  <si>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</si>
  <si>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</si>
  <si>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</si>
  <si>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</si>
  <si>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</si>
  <si>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</si>
  <si>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</si>
  <si>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</si>
  <si>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</si>
  <si>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</si>
  <si>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</si>
  <si>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</si>
  <si>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</si>
  <si>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</si>
  <si>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</si>
  <si>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</si>
  <si>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</si>
  <si>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</si>
  <si>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</si>
  <si>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</si>
  <si>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</si>
  <si>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</si>
  <si>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</si>
  <si>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</si>
  <si>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</si>
  <si>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</si>
  <si>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</si>
  <si>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</si>
  <si>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</si>
  <si>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</si>
  <si>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</si>
  <si>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</si>
  <si>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</si>
  <si>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</si>
  <si>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</si>
  <si>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</si>
  <si>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</si>
  <si>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</si>
  <si>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</si>
  <si>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</si>
  <si>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</si>
  <si>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</si>
  <si>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</si>
  <si>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</si>
  <si>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</si>
  <si>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</si>
  <si>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</si>
  <si>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</si>
  <si>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</si>
  <si>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</si>
  <si>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</si>
  <si>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</si>
  <si>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</si>
  <si>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</si>
  <si>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</si>
  <si>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</si>
  <si>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</si>
  <si>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</si>
  <si>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</si>
  <si>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</si>
  <si>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</si>
  <si>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</si>
  <si>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</si>
  <si>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</si>
  <si>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</si>
  <si>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</si>
  <si>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</si>
  <si>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</si>
  <si>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</si>
  <si>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</si>
  <si>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</si>
  <si>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</si>
  <si>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</si>
  <si>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</si>
  <si>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</si>
  <si>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</si>
  <si>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</si>
  <si>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</si>
  <si>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</si>
  <si>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</si>
  <si>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</si>
  <si>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</si>
  <si>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</si>
  <si>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</si>
  <si>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</si>
  <si>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</si>
  <si>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</si>
  <si>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</si>
  <si>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</si>
  <si>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</si>
  <si>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</si>
  <si>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</si>
  <si>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</si>
  <si>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</si>
  <si>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</si>
  <si>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</si>
  <si>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</si>
  <si>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</si>
  <si>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</si>
  <si>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</si>
  <si>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</si>
  <si>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</si>
  <si>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</si>
  <si>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</si>
  <si>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</si>
  <si>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</si>
  <si>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</si>
  <si>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</si>
  <si>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</si>
  <si>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</si>
  <si>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</si>
  <si>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</si>
  <si>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</si>
  <si>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</si>
  <si>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</si>
  <si>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</si>
  <si>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</si>
  <si>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</si>
  <si>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</si>
  <si>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</si>
  <si>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</si>
  <si>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</si>
  <si>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</si>
  <si>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</si>
  <si>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</si>
  <si>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</si>
  <si>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</si>
  <si>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</si>
  <si>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</si>
  <si>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</si>
  <si>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</si>
  <si>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</si>
  <si>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</si>
  <si>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</si>
  <si>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</si>
  <si>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</si>
  <si>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</si>
  <si>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</si>
  <si>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</si>
  <si>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</si>
  <si>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</si>
  <si>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</si>
  <si>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</si>
  <si>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</si>
  <si>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</si>
  <si>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</si>
  <si>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</si>
  <si>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</si>
  <si>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</si>
  <si>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</si>
  <si>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</si>
  <si>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</si>
  <si>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</si>
  <si>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</si>
  <si>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</si>
  <si>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</si>
  <si>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</si>
  <si>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</si>
  <si>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</si>
  <si>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</si>
  <si>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</si>
  <si>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</si>
  <si>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</si>
  <si>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</si>
  <si>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</si>
  <si>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</si>
  <si>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</si>
  <si>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</si>
  <si>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</si>
  <si>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</si>
  <si>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</si>
  <si>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</si>
  <si>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</si>
  <si>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</si>
  <si>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</si>
  <si>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</si>
  <si>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</si>
  <si>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</si>
  <si>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</si>
  <si>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</si>
  <si>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</si>
  <si>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</si>
  <si>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</si>
  <si>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</si>
  <si>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</si>
  <si>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</si>
  <si>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</si>
  <si>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</si>
  <si>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</si>
  <si>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</si>
  <si>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</si>
  <si>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</si>
  <si>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</si>
  <si>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</si>
  <si>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</si>
  <si>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</si>
  <si>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</si>
  <si>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</si>
  <si>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</si>
  <si>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</si>
  <si>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</si>
  <si>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</si>
  <si>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</si>
  <si>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</si>
  <si>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</si>
  <si>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</si>
  <si>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</si>
  <si>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</si>
  <si>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</si>
  <si>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</si>
  <si>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</si>
  <si>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</si>
  <si>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</si>
  <si>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</si>
  <si>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</si>
  <si>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</si>
  <si>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</si>
  <si>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</si>
  <si>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</si>
  <si>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</si>
  <si>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</si>
  <si>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</si>
  <si>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</si>
  <si>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</si>
  <si>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</si>
  <si>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</si>
  <si>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</si>
  <si>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</si>
  <si>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</si>
  <si>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</si>
  <si>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</si>
  <si>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</si>
  <si>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</si>
  <si>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</si>
  <si>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</si>
  <si>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</si>
  <si>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</si>
  <si>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</si>
  <si>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</si>
  <si>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</si>
  <si>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</si>
  <si>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</si>
  <si>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</si>
  <si>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</si>
  <si>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</si>
  <si>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</si>
  <si>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</si>
  <si>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</si>
  <si>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</si>
  <si>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</si>
  <si>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</si>
  <si>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</si>
  <si>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</si>
  <si>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</si>
  <si>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</si>
  <si>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</si>
  <si>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</si>
  <si>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</si>
  <si>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</si>
  <si>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</si>
  <si>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</si>
  <si>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</si>
  <si>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</si>
  <si>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</si>
  <si>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</si>
  <si>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</si>
  <si>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</si>
  <si>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</si>
  <si>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</si>
  <si>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</si>
  <si>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</si>
  <si>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</si>
  <si>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</si>
  <si>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</si>
  <si>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</si>
  <si>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</si>
  <si>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</si>
  <si>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</si>
  <si>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</si>
  <si>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</si>
  <si>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</si>
  <si>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</si>
  <si>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</si>
  <si>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</si>
  <si>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</si>
  <si>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</si>
  <si>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</si>
  <si>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</si>
  <si>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</si>
  <si>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</si>
  <si>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</si>
  <si>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</si>
  <si>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</si>
  <si>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</si>
  <si>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</si>
  <si>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</si>
  <si>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</si>
  <si>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</si>
  <si>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</si>
  <si>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</si>
  <si>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</si>
  <si>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</si>
  <si>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</si>
  <si>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</si>
  <si>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</si>
  <si>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</si>
  <si>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</si>
  <si>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</si>
  <si>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</si>
  <si>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</si>
  <si>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</si>
  <si>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</si>
  <si>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</si>
  <si>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</si>
  <si>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</si>
  <si>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</si>
  <si>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</si>
  <si>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</si>
  <si>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</si>
  <si>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</si>
  <si>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</si>
  <si>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</si>
  <si>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</si>
  <si>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</si>
  <si>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</si>
  <si>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</si>
  <si>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</si>
  <si>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</si>
  <si>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</si>
  <si>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</si>
  <si>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</si>
  <si>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</si>
  <si>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</si>
  <si>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</si>
  <si>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</si>
  <si>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</si>
  <si>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</si>
  <si>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</si>
  <si>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</si>
  <si>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</si>
  <si>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</si>
  <si>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</si>
  <si>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</si>
  <si>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</si>
  <si>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</si>
  <si>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</si>
  <si>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</si>
  <si>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</si>
  <si>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</si>
  <si>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</si>
  <si>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</si>
  <si>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</si>
  <si>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</si>
  <si>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</si>
  <si>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</si>
  <si>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</si>
  <si>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</si>
  <si>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</si>
  <si>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</si>
  <si>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</si>
  <si>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</si>
  <si>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</si>
  <si>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</si>
  <si>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</si>
  <si>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</si>
  <si>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</si>
  <si>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</si>
  <si>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</si>
  <si>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</si>
  <si>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</si>
  <si>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</si>
  <si>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</si>
  <si>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</si>
  <si>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</si>
  <si>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</si>
  <si>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</si>
  <si>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</si>
  <si>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</si>
  <si>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</si>
  <si>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</si>
  <si>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</si>
  <si>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</si>
  <si>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</si>
  <si>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</si>
  <si>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</si>
  <si>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</si>
  <si>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</si>
  <si>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</si>
  <si>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</si>
  <si>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</si>
  <si>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</si>
  <si>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</si>
  <si>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</si>
  <si>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</si>
  <si>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</si>
  <si>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</si>
  <si>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</si>
  <si>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</si>
  <si>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</si>
  <si>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</si>
  <si>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</si>
  <si>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</si>
  <si>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</si>
  <si>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</si>
  <si>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</si>
  <si>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</si>
  <si>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</si>
  <si>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</si>
  <si>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</si>
  <si>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</si>
  <si>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</si>
  <si>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</si>
  <si>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</si>
  <si>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</si>
  <si>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</si>
  <si>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</si>
  <si>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</si>
  <si>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</si>
  <si>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</si>
  <si>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</si>
  <si>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</si>
  <si>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</si>
  <si>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</si>
  <si>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</si>
  <si>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</si>
  <si>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</si>
  <si>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</si>
  <si>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</si>
  <si>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</si>
  <si>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</si>
  <si>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</si>
  <si>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</si>
  <si>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</si>
  <si>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</si>
  <si>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</si>
  <si>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</si>
  <si>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</si>
  <si>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</si>
  <si>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</si>
  <si>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</si>
  <si>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</si>
  <si>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</si>
  <si>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</si>
  <si>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</si>
  <si>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</si>
  <si>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</si>
  <si>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</si>
  <si>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</si>
  <si>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</si>
  <si>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</si>
  <si>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</si>
  <si>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</si>
  <si>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</si>
  <si>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</si>
  <si>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</si>
  <si>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</si>
  <si>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</si>
  <si>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</si>
  <si>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</si>
  <si>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</si>
  <si>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</si>
  <si>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</si>
  <si>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</si>
  <si>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</si>
  <si>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</si>
  <si>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</si>
  <si>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</si>
  <si>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</si>
  <si>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</si>
  <si>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</si>
  <si>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</si>
  <si>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</si>
  <si>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</si>
  <si>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</si>
  <si>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</si>
  <si>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</si>
  <si>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</si>
  <si>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</si>
  <si>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</si>
  <si>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</si>
  <si>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</si>
  <si>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</si>
  <si>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</si>
  <si>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</si>
  <si>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</si>
  <si>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</si>
  <si>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</si>
  <si>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</si>
  <si>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</si>
  <si>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</si>
  <si>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</si>
  <si>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</si>
  <si>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</si>
  <si>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</si>
  <si>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</si>
  <si>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</si>
  <si>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</si>
  <si>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</si>
  <si>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</si>
  <si>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</si>
  <si>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</si>
  <si>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</si>
  <si>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</si>
  <si>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</si>
  <si>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</si>
  <si>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</si>
  <si>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</si>
  <si>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</si>
  <si>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</si>
  <si>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</si>
  <si>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</si>
  <si>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</si>
  <si>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</si>
  <si>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</si>
  <si>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</si>
  <si>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</si>
  <si>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</si>
  <si>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</si>
  <si>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</si>
  <si>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</si>
  <si>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</si>
  <si>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</si>
  <si>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</si>
  <si>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</si>
  <si>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</si>
  <si>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</si>
  <si>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</si>
  <si>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</si>
  <si>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</si>
  <si>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</si>
  <si>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</si>
  <si>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</si>
  <si>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</si>
  <si>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</si>
  <si>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</si>
  <si>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</si>
  <si>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</si>
  <si>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</si>
  <si>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</si>
  <si>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</si>
  <si>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</si>
  <si>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</si>
  <si>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</si>
  <si>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</si>
  <si>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</si>
  <si>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</si>
  <si>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</si>
  <si>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</si>
  <si>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</si>
  <si>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</si>
  <si>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</si>
  <si>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</si>
  <si>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</si>
  <si>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</si>
  <si>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</si>
  <si>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</si>
  <si>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</si>
  <si>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</si>
  <si>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</si>
  <si>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</si>
  <si>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</si>
  <si>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</si>
  <si>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</si>
  <si>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</si>
  <si>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</si>
  <si>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</si>
  <si>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</si>
  <si>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</si>
  <si>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</si>
  <si>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</si>
  <si>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</si>
  <si>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</si>
  <si>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</si>
  <si>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</si>
  <si>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</si>
  <si>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</si>
  <si>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</si>
  <si>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</si>
  <si>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</si>
  <si>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</si>
  <si>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</si>
  <si>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</si>
  <si>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</si>
  <si>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</si>
  <si>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</si>
  <si>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</si>
  <si>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</si>
  <si>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</si>
  <si>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</si>
  <si>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</si>
  <si>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</si>
  <si>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</si>
  <si>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</si>
  <si>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</si>
  <si>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</si>
  <si>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</si>
  <si>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</si>
  <si>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</si>
  <si>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</si>
  <si>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</si>
  <si>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</si>
  <si>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</si>
  <si>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</si>
  <si>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</si>
  <si>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</si>
  <si>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</si>
  <si>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</si>
  <si>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</si>
  <si>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</si>
  <si>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</si>
  <si>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</si>
  <si>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</si>
  <si>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</si>
  <si>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</si>
  <si>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</si>
  <si>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</si>
  <si>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</si>
  <si>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</si>
  <si>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</si>
  <si>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</si>
  <si>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</si>
  <si>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</si>
  <si>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</si>
  <si>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</si>
  <si>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</si>
  <si>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</si>
  <si>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</si>
  <si>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</si>
  <si>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</si>
  <si>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</si>
  <si>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</si>
  <si>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</si>
  <si>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</si>
  <si>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</si>
  <si>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</si>
  <si>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</si>
  <si>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</si>
  <si>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</si>
  <si>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</si>
  <si>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</si>
  <si>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</si>
  <si>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</si>
  <si>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</si>
  <si>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</si>
  <si>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</si>
  <si>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</si>
  <si>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</si>
  <si>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</si>
  <si>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</si>
  <si>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</si>
  <si>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</si>
  <si>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</si>
  <si>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</si>
  <si>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</si>
  <si>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</si>
  <si>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</si>
  <si>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</si>
  <si>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</si>
  <si>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</si>
  <si>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</si>
  <si>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</si>
  <si>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</si>
  <si>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</si>
  <si>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</si>
  <si>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</si>
  <si>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</si>
  <si>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</si>
  <si>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</si>
  <si>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</si>
  <si>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</si>
  <si>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</si>
  <si>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</si>
  <si>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</si>
  <si>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</si>
  <si>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</si>
  <si>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</si>
  <si>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</si>
  <si>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</si>
  <si>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</si>
  <si>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</si>
  <si>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</si>
  <si>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</si>
  <si>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</si>
  <si>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</si>
  <si>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</si>
  <si>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</si>
  <si>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</si>
  <si>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</si>
  <si>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</si>
  <si>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</si>
  <si>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</si>
  <si>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</si>
  <si>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</si>
  <si>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</si>
  <si>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</si>
  <si>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</si>
  <si>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</si>
  <si>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</si>
  <si>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</si>
  <si>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</si>
  <si>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</si>
  <si>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</si>
  <si>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</si>
  <si>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</si>
  <si>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</si>
  <si>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</si>
  <si>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</si>
  <si>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</si>
  <si>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</si>
  <si>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</si>
  <si>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</si>
  <si>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</si>
  <si>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</si>
  <si>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</si>
  <si>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</si>
  <si>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</si>
  <si>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</si>
  <si>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</si>
  <si>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</si>
  <si>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</si>
  <si>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</si>
  <si>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</si>
  <si>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</si>
  <si>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</si>
  <si>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</si>
  <si>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</si>
  <si>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</si>
  <si>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</si>
  <si>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</si>
  <si>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</si>
  <si>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</si>
  <si>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</si>
  <si>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</si>
  <si>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</si>
  <si>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</si>
  <si>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</si>
  <si>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</si>
  <si>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</si>
  <si>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</si>
  <si>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</si>
  <si>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</si>
  <si>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</si>
  <si>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</si>
  <si>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</si>
  <si>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</si>
  <si>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</si>
  <si>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</si>
  <si>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</si>
  <si>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</si>
  <si>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</si>
  <si>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</si>
  <si>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</si>
  <si>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</si>
  <si>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</si>
  <si>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</si>
  <si>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</si>
  <si>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</si>
  <si>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</si>
  <si>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</si>
  <si>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</si>
  <si>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</si>
  <si>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</si>
  <si>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</si>
  <si>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</si>
  <si>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</si>
  <si>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</si>
  <si>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</si>
  <si>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</si>
  <si>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</si>
  <si>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</si>
  <si>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</si>
  <si>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</si>
  <si>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</si>
  <si>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</si>
  <si>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</si>
  <si>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</si>
  <si>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</si>
  <si>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</si>
  <si>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</si>
  <si>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</si>
  <si>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</si>
  <si>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</si>
  <si>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</si>
  <si>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</si>
  <si>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</si>
  <si>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</si>
  <si>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</si>
  <si>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</si>
  <si>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</si>
  <si>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</si>
  <si>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</si>
  <si>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</si>
  <si>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</si>
  <si>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</si>
  <si>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</si>
  <si>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</si>
  <si>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</si>
  <si>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</si>
  <si>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</si>
  <si>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</si>
  <si>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</si>
  <si>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</si>
  <si>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</si>
  <si>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</si>
  <si>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</si>
  <si>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</si>
  <si>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</si>
  <si>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</si>
  <si>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</si>
  <si>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</si>
  <si>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</si>
  <si>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</si>
  <si>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</si>
  <si>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</si>
  <si>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</si>
  <si>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</si>
  <si>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</si>
  <si>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</si>
  <si>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</si>
  <si>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</si>
  <si>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</si>
  <si>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</si>
  <si>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</si>
  <si>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</si>
  <si>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</si>
  <si>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</si>
  <si>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</si>
  <si>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</si>
  <si>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</si>
  <si>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</si>
  <si>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</si>
  <si>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</si>
  <si>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</si>
  <si>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</si>
  <si>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</si>
  <si>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</si>
  <si>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</si>
  <si>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</si>
  <si>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</si>
  <si>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</si>
  <si>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</si>
  <si>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</si>
  <si>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</si>
  <si>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</si>
  <si>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</si>
  <si>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</si>
  <si>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</si>
  <si>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</si>
  <si>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</si>
  <si>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</si>
  <si>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</si>
  <si>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</si>
  <si>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</si>
  <si>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</si>
  <si>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</si>
  <si>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</si>
  <si>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</si>
  <si>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</si>
  <si>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</si>
  <si>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</si>
  <si>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</si>
  <si>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</si>
  <si>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</si>
  <si>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</si>
  <si>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</si>
  <si>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</si>
  <si>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</si>
  <si>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</si>
  <si>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</si>
  <si>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</si>
  <si>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</si>
  <si>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</si>
  <si>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</si>
  <si>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</si>
  <si>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</si>
  <si>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</si>
  <si>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</si>
  <si>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</si>
  <si>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</si>
  <si>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</si>
  <si>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</si>
  <si>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</si>
  <si>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</si>
  <si>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</si>
  <si>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</si>
  <si>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</si>
  <si>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</si>
  <si>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</si>
  <si>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</si>
  <si>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</si>
  <si>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</si>
  <si>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</si>
  <si>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</si>
  <si>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</si>
  <si>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</si>
  <si>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</si>
  <si>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</si>
  <si>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</si>
  <si>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</si>
  <si>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</si>
  <si>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</si>
  <si>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</si>
  <si>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</si>
  <si>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</si>
  <si>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</si>
  <si>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</si>
  <si>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</si>
  <si>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</si>
  <si>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</si>
  <si>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</si>
  <si>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</si>
  <si>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</si>
  <si>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</si>
  <si>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</si>
  <si>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</si>
  <si>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</si>
  <si>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</si>
  <si>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</si>
  <si>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</si>
  <si>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</si>
  <si>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</si>
  <si>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</si>
  <si>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</si>
  <si>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</si>
  <si>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</si>
  <si>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</si>
  <si>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</si>
  <si>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</si>
  <si>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</si>
  <si>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</si>
  <si>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</si>
  <si>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</si>
  <si>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</si>
  <si>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</si>
  <si>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</si>
  <si>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</si>
  <si>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</si>
  <si>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</si>
  <si>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</si>
  <si>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</si>
  <si>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</si>
  <si>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</si>
  <si>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</si>
  <si>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</si>
  <si>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</si>
  <si>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</si>
  <si>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</si>
  <si>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</si>
  <si>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</si>
  <si>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</si>
  <si>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</si>
  <si>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</si>
  <si>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</si>
  <si>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</si>
  <si>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</si>
  <si>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</si>
  <si>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</si>
  <si>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</si>
  <si>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</si>
  <si>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</si>
  <si>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</si>
  <si>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</si>
  <si>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</si>
  <si>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</si>
  <si>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</si>
  <si>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</si>
  <si>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</si>
  <si>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</si>
  <si>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</si>
  <si>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</si>
  <si>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</si>
  <si>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</si>
  <si>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</si>
  <si>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</si>
  <si>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</si>
  <si>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</si>
  <si>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</si>
  <si>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</si>
  <si>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</si>
  <si>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</si>
  <si>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</si>
  <si>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</si>
  <si>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</si>
  <si>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</si>
  <si>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</si>
  <si>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</si>
  <si>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</si>
  <si>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</si>
  <si>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</si>
  <si>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</si>
  <si>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</si>
  <si>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</si>
  <si>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</si>
  <si>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</si>
  <si>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</si>
  <si>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</si>
  <si>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</si>
  <si>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</si>
  <si>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</si>
  <si>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</si>
  <si>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</si>
  <si>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</si>
  <si>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</si>
  <si>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</si>
  <si>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</si>
  <si>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</si>
  <si>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</si>
  <si>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</si>
  <si>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</si>
  <si>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</si>
  <si>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</si>
  <si>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</si>
  <si>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</si>
  <si>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</si>
  <si>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</si>
  <si>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</si>
  <si>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</si>
  <si>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</si>
  <si>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</si>
  <si>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</si>
  <si>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</si>
  <si>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</si>
  <si>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</si>
  <si>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</si>
  <si>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</si>
  <si>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</si>
  <si>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</si>
  <si>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</si>
  <si>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</si>
  <si>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</si>
  <si>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</si>
  <si>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</si>
  <si>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</si>
  <si>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</si>
  <si>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</si>
  <si>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</si>
  <si>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</si>
  <si>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</si>
  <si>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</si>
  <si>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</si>
  <si>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</si>
  <si>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</si>
  <si>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</si>
  <si>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</si>
  <si>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</si>
  <si>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</si>
  <si>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</si>
  <si>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</si>
  <si>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</si>
  <si>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</si>
  <si>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</si>
  <si>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</si>
  <si>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</si>
  <si>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</si>
  <si>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</si>
  <si>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</si>
  <si>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</si>
  <si>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</si>
  <si>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</si>
  <si>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</si>
  <si>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</si>
  <si>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</si>
  <si>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</si>
  <si>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</si>
  <si>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</si>
  <si>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</si>
  <si>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</si>
  <si>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</si>
  <si>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</si>
  <si>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</si>
  <si>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</si>
  <si>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</si>
  <si>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</si>
  <si>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</si>
  <si>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</si>
  <si>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</si>
  <si>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</si>
  <si>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</si>
  <si>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</si>
  <si>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</si>
  <si>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</si>
  <si>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</si>
  <si>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</si>
  <si>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</si>
  <si>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</si>
  <si>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</si>
  <si>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</si>
  <si>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</si>
  <si>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</si>
  <si>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</si>
  <si>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</si>
  <si>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</si>
  <si>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</si>
  <si>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</si>
  <si>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</si>
  <si>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</si>
  <si>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</si>
  <si>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</si>
  <si>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</si>
  <si>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</si>
  <si>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</si>
  <si>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</si>
  <si>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</si>
  <si>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</si>
  <si>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</si>
  <si>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</si>
  <si>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</si>
  <si>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</si>
  <si>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</si>
  <si>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</si>
  <si>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</si>
  <si>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</si>
  <si>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</si>
  <si>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</si>
  <si>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</si>
  <si>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</si>
  <si>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</si>
  <si>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</si>
  <si>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</si>
  <si>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</si>
  <si>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</si>
  <si>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</si>
  <si>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</si>
  <si>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</si>
  <si>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</si>
  <si>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</si>
  <si>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</si>
  <si>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</si>
  <si>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</si>
  <si>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</si>
  <si>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</si>
  <si>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</si>
  <si>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</si>
  <si>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</si>
  <si>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</si>
  <si>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</si>
  <si>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</si>
  <si>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</si>
  <si>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</si>
  <si>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</si>
  <si>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</si>
  <si>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</si>
  <si>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</si>
  <si>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</si>
  <si>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</si>
  <si>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</si>
  <si>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</si>
  <si>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</si>
  <si>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</si>
  <si>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</si>
  <si>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</si>
  <si>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</si>
  <si>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</si>
  <si>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</si>
  <si>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</si>
  <si>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</si>
  <si>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</si>
  <si>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</si>
  <si>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</si>
  <si>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</si>
  <si>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</si>
  <si>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</si>
  <si>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</si>
  <si>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</si>
  <si>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</si>
  <si>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</si>
  <si>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</si>
  <si>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</si>
  <si>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</si>
  <si>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</si>
  <si>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</si>
  <si>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</si>
  <si>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</si>
  <si>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</si>
  <si>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</si>
  <si>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</si>
  <si>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</si>
  <si>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</si>
  <si>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</si>
  <si>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</si>
  <si>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</si>
  <si>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</si>
  <si>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</si>
  <si>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</si>
  <si>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</si>
  <si>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</si>
  <si>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</si>
  <si>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</si>
  <si>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</si>
  <si>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</si>
  <si>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</si>
  <si>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</si>
  <si>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</si>
  <si>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</si>
  <si>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</si>
  <si>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</si>
  <si>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</si>
  <si>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</si>
  <si>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</si>
  <si>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</si>
  <si>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</si>
  <si>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</si>
  <si>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</si>
  <si>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</si>
  <si>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</si>
  <si>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</si>
  <si>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</si>
  <si>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</si>
  <si>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</si>
  <si>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</si>
  <si>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</si>
  <si>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</si>
  <si>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</si>
  <si>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</si>
  <si>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</si>
  <si>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</si>
  <si>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</si>
  <si>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</si>
  <si>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</si>
  <si>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</si>
  <si>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</si>
  <si>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</si>
  <si>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</si>
  <si>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</si>
  <si>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</si>
  <si>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</si>
  <si>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</si>
  <si>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</si>
  <si>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</si>
  <si>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</si>
  <si>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</si>
  <si>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</si>
  <si>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</si>
  <si>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</si>
  <si>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</si>
  <si>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</si>
  <si>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</si>
  <si>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</si>
  <si>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</si>
  <si>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</si>
  <si>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</si>
  <si>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</si>
  <si>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</si>
  <si>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</si>
  <si>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</si>
  <si>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</si>
  <si>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</si>
  <si>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</si>
  <si>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</si>
  <si>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</si>
  <si>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</si>
  <si>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</si>
  <si>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</si>
  <si>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</si>
  <si>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</si>
  <si>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</si>
  <si>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</si>
  <si>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</si>
  <si>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</si>
  <si>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</si>
  <si>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</si>
  <si>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</si>
  <si>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</si>
  <si>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</si>
  <si>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</si>
  <si>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</si>
  <si>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</si>
  <si>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</si>
  <si>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</si>
  <si>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</si>
  <si>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</si>
  <si>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</si>
  <si>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</si>
  <si>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</si>
  <si>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</si>
  <si>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</si>
  <si>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</si>
  <si>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</si>
  <si>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</si>
  <si>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</si>
  <si>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</si>
  <si>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</si>
  <si>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</si>
  <si>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</si>
  <si>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</si>
  <si>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</si>
  <si>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</si>
  <si>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</si>
  <si>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</si>
  <si>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</si>
  <si>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</si>
  <si>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</si>
  <si>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</si>
  <si>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</si>
  <si>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</si>
  <si>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</si>
  <si>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</si>
  <si>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</si>
  <si>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</si>
  <si>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</si>
  <si>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</si>
  <si>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</si>
  <si>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</si>
  <si>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</si>
  <si>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</si>
  <si>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</si>
  <si>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</si>
  <si>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</si>
  <si>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</si>
  <si>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</si>
  <si>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</si>
  <si>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</si>
  <si>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</si>
  <si>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</si>
  <si>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</si>
  <si>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</si>
  <si>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</si>
  <si>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</si>
  <si>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</si>
  <si>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</si>
  <si>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</si>
  <si>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</si>
  <si>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</si>
  <si>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</si>
  <si>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</si>
  <si>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</si>
  <si>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</si>
  <si>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</si>
  <si>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</si>
  <si>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</si>
  <si>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</si>
  <si>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</si>
  <si>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</si>
  <si>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</si>
  <si>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</si>
  <si>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</si>
  <si>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</si>
  <si>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</si>
  <si>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</si>
  <si>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</si>
  <si>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</si>
  <si>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</si>
  <si>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</si>
  <si>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</si>
  <si>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</si>
  <si>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</si>
  <si>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</si>
  <si>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</si>
  <si>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</si>
  <si>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</si>
  <si>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</si>
  <si>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</si>
  <si>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</si>
  <si>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</si>
  <si>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</si>
  <si>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</si>
  <si>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</si>
  <si>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</si>
  <si>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</si>
  <si>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</si>
  <si>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</si>
  <si>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</si>
  <si>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</si>
  <si>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</si>
  <si>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</si>
  <si>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</si>
  <si>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</si>
  <si>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</si>
  <si>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</si>
  <si>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</si>
  <si>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</si>
  <si>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</si>
  <si>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</si>
  <si>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</si>
  <si>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</si>
  <si>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</si>
  <si>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</si>
  <si>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</si>
  <si>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</si>
  <si>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</si>
  <si>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</si>
  <si>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</si>
  <si>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</si>
  <si>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</si>
  <si>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</si>
  <si>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</si>
  <si>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</si>
  <si>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</si>
  <si>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</si>
  <si>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</si>
  <si>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</si>
  <si>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</si>
  <si>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</si>
  <si>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</si>
  <si>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</si>
  <si>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</si>
  <si>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</si>
  <si>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</si>
  <si>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</si>
  <si>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</si>
  <si>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</si>
  <si>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</si>
  <si>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</si>
  <si>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</si>
  <si>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</si>
  <si>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</si>
  <si>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</si>
  <si>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</si>
  <si>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</si>
  <si>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</si>
  <si>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</si>
  <si>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</si>
  <si>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</si>
  <si>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</si>
  <si>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</si>
  <si>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</si>
  <si>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</si>
  <si>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</si>
  <si>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</si>
  <si>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</si>
  <si>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</si>
  <si>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</si>
  <si>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</si>
  <si>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</si>
  <si>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</si>
  <si>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</si>
  <si>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</si>
  <si>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</si>
  <si>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</si>
  <si>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</si>
  <si>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</si>
  <si>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</si>
  <si>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</si>
  <si>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</si>
  <si>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</si>
  <si>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</si>
  <si>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</si>
  <si>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</si>
  <si>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</si>
  <si>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</si>
  <si>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</si>
  <si>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</si>
  <si>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</si>
  <si>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</si>
  <si>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</si>
  <si>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</si>
  <si>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</si>
  <si>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</si>
  <si>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</si>
  <si>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</si>
  <si>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</si>
  <si>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</si>
  <si>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</si>
  <si>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</si>
  <si>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</si>
  <si>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</si>
  <si>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</si>
  <si>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</si>
  <si>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</si>
  <si>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</si>
  <si>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</si>
  <si>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</si>
  <si>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</si>
  <si>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</si>
  <si>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</si>
  <si>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</si>
  <si>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</si>
  <si>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</si>
  <si>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</si>
  <si>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</si>
  <si>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</si>
  <si>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</si>
  <si>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</si>
  <si>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</si>
  <si>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</si>
  <si>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</si>
  <si>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</si>
  <si>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</si>
  <si>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</si>
  <si>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</si>
  <si>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</si>
  <si>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</si>
  <si>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</si>
  <si>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</si>
  <si>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</si>
  <si>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</si>
  <si>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</si>
  <si>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</si>
  <si>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</si>
  <si>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</si>
  <si>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</si>
  <si>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</si>
  <si>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</si>
  <si>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</si>
  <si>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</si>
  <si>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</si>
  <si>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</si>
  <si>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</si>
  <si>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</si>
  <si>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</si>
  <si>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</si>
  <si>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</si>
  <si>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</si>
  <si>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</si>
  <si>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</si>
  <si>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</si>
  <si>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</si>
  <si>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</si>
  <si>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</si>
  <si>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</si>
  <si>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</si>
  <si>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</si>
  <si>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</si>
  <si>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</si>
  <si>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</si>
  <si>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</si>
  <si>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</si>
  <si>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</si>
  <si>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</si>
  <si>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</si>
  <si>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</si>
  <si>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</si>
  <si>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</si>
  <si>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</si>
  <si>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</si>
  <si>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</si>
  <si>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</si>
  <si>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</si>
  <si>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</si>
  <si>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</si>
  <si>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</si>
  <si>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</si>
  <si>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</si>
  <si>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</si>
  <si>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</si>
  <si>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</si>
  <si>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</si>
  <si>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</si>
  <si>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</si>
  <si>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</si>
  <si>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</si>
  <si>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</si>
  <si>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</si>
  <si>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</si>
  <si>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</si>
  <si>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</si>
  <si>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</si>
  <si>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</si>
  <si>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</si>
  <si>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</si>
  <si>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</si>
  <si>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</si>
  <si>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</si>
  <si>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</si>
  <si>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</si>
  <si>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</si>
  <si>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</si>
  <si>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</si>
  <si>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</si>
  <si>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</si>
  <si>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</si>
  <si>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</si>
  <si>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</si>
  <si>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</si>
  <si>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</si>
  <si>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</si>
  <si>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</si>
  <si>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</si>
  <si>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</si>
  <si>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</si>
  <si>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</si>
  <si>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</si>
  <si>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</si>
  <si>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</si>
  <si>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</si>
  <si>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</si>
  <si>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</si>
  <si>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</si>
  <si>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</si>
  <si>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</si>
  <si>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</si>
  <si>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</si>
  <si>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</si>
  <si>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</si>
  <si>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</si>
  <si>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</si>
  <si>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</si>
  <si>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</si>
  <si>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</si>
  <si>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</si>
  <si>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</si>
  <si>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</si>
  <si>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</si>
  <si>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</si>
  <si>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</si>
  <si>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</si>
  <si>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</si>
  <si>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</si>
  <si>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</si>
  <si>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</si>
  <si>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</si>
  <si>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</si>
  <si>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</si>
  <si>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</si>
  <si>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</si>
  <si>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</si>
  <si>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</si>
  <si>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</si>
  <si>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</si>
  <si>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</si>
  <si>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</si>
  <si>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</si>
  <si>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</si>
  <si>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</si>
  <si>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</si>
  <si>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</si>
  <si>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</si>
  <si>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</si>
  <si>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</si>
  <si>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</si>
  <si>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</si>
  <si>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</si>
  <si>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</si>
  <si>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</si>
  <si>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</si>
  <si>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</si>
  <si>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</si>
  <si>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</si>
  <si>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</si>
  <si>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</si>
  <si>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</si>
  <si>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</si>
  <si>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</si>
  <si>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</si>
  <si>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</si>
  <si>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</si>
  <si>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</si>
  <si>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</si>
  <si>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</si>
  <si>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</si>
  <si>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</si>
  <si>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</si>
  <si>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</si>
  <si>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</si>
  <si>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</si>
  <si>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</si>
  <si>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</si>
  <si>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</si>
  <si>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</si>
  <si>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</si>
  <si>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</si>
  <si>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</si>
  <si>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</si>
  <si>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</si>
  <si>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</si>
  <si>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</si>
  <si>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</si>
  <si>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</si>
  <si>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</si>
  <si>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</si>
  <si>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</si>
  <si>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</si>
  <si>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</si>
  <si>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</si>
  <si>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</si>
  <si>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</si>
  <si>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</si>
  <si>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</si>
  <si>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</si>
  <si>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</si>
  <si>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</si>
  <si>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</si>
  <si>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</si>
  <si>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</si>
  <si>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</si>
  <si>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</si>
  <si>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</si>
  <si>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</si>
  <si>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</si>
  <si>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</si>
  <si>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</si>
  <si>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</si>
  <si>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</si>
  <si>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</si>
  <si>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</si>
  <si>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</si>
  <si>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</si>
  <si>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</si>
  <si>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</si>
  <si>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</si>
  <si>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</si>
  <si>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</si>
  <si>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</si>
  <si>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</si>
  <si>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</si>
  <si>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</si>
  <si>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</si>
  <si>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</si>
  <si>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</si>
  <si>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</si>
  <si>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</si>
  <si>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</si>
  <si>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</si>
  <si>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</si>
  <si>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</si>
  <si>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</si>
  <si>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</si>
  <si>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</si>
  <si>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</si>
  <si>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</si>
  <si>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</si>
  <si>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</si>
  <si>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</si>
  <si>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</si>
  <si>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</si>
  <si>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</si>
  <si>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</si>
  <si>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</si>
  <si>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</si>
  <si>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</si>
  <si>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</si>
  <si>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</si>
  <si>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</si>
  <si>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</si>
  <si>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</si>
  <si>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</si>
  <si>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</si>
  <si>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</si>
  <si>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</si>
  <si>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</si>
  <si>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</si>
  <si>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</si>
  <si>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</si>
  <si>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</si>
  <si>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</si>
  <si>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</si>
  <si>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</si>
  <si>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</si>
  <si>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</si>
  <si>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</si>
  <si>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</si>
  <si>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</si>
  <si>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</si>
  <si>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</si>
  <si>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</si>
  <si>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</si>
  <si>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</si>
  <si>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</si>
  <si>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</si>
  <si>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</si>
  <si>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</si>
  <si>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</si>
  <si>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</si>
  <si>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</si>
  <si>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</si>
  <si>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</si>
  <si>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</si>
  <si>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</si>
  <si>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</si>
  <si>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</si>
  <si>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</si>
  <si>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</si>
  <si>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</si>
  <si>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</si>
  <si>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</si>
  <si>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</si>
  <si>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</si>
  <si>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</si>
  <si>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</si>
  <si>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</si>
  <si>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</si>
  <si>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</si>
  <si>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</si>
  <si>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</si>
  <si>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</si>
  <si>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</si>
  <si>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</si>
  <si>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</si>
  <si>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</si>
  <si>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</si>
  <si>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</si>
  <si>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</si>
  <si>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</si>
  <si>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</si>
  <si>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</si>
  <si>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</si>
  <si>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</si>
  <si>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</si>
  <si>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</si>
  <si>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</si>
  <si>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</si>
  <si>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</si>
  <si>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</si>
  <si>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</si>
  <si>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</si>
  <si>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</si>
  <si>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</si>
  <si>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</si>
  <si>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</si>
  <si>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</si>
  <si>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</si>
  <si>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</si>
  <si>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</si>
  <si>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</si>
  <si>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</si>
  <si>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</si>
  <si>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</si>
  <si>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</si>
  <si>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</si>
  <si>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</si>
  <si>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</si>
  <si>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</si>
  <si>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</si>
  <si>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</si>
  <si>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</si>
  <si>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</si>
  <si>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</si>
  <si>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</si>
  <si>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</si>
  <si>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</si>
  <si>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</si>
  <si>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</si>
  <si>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</si>
  <si>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</si>
  <si>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</si>
  <si>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</si>
  <si>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</si>
  <si>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</si>
  <si>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</si>
  <si>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</si>
  <si>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</si>
  <si>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</si>
  <si>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</si>
  <si>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</si>
  <si>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</si>
  <si>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</si>
  <si>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</si>
  <si>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</si>
  <si>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</si>
  <si>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</si>
  <si>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</si>
  <si>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</si>
  <si>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</si>
  <si>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</si>
  <si>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</si>
  <si>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</si>
  <si>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</si>
  <si>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</si>
  <si>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</si>
  <si>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</si>
  <si>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</si>
  <si>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</si>
  <si>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</si>
  <si>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</si>
  <si>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</si>
  <si>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</si>
  <si>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</si>
  <si>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</si>
  <si>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</si>
  <si>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</si>
  <si>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</si>
  <si>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</si>
  <si>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</si>
  <si>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</si>
  <si>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</si>
  <si>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</si>
  <si>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</si>
  <si>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</si>
  <si>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</si>
  <si>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</si>
  <si>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</si>
  <si>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</si>
  <si>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</si>
  <si>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</si>
  <si>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</si>
  <si>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</si>
  <si>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</si>
  <si>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</si>
  <si>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</si>
  <si>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</si>
  <si>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</si>
  <si>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</si>
  <si>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</si>
  <si>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</si>
  <si>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</si>
  <si>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</si>
  <si>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</si>
  <si>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</si>
  <si>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</si>
  <si>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</si>
  <si>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</si>
  <si>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</si>
  <si>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</si>
  <si>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</si>
  <si>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</si>
  <si>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</si>
  <si>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</si>
  <si>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</si>
  <si>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</si>
  <si>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</si>
  <si>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</si>
  <si>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</si>
  <si>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</si>
  <si>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</si>
  <si>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</si>
  <si>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</si>
  <si>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</si>
  <si>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</si>
  <si>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</si>
  <si>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</si>
  <si>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</si>
  <si>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</si>
  <si>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</si>
  <si>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</si>
  <si>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</si>
  <si>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</si>
  <si>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</si>
  <si>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</si>
  <si>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</si>
  <si>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</si>
  <si>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</si>
  <si>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</si>
  <si>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</si>
  <si>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</si>
  <si>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</si>
  <si>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</si>
  <si>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</si>
  <si>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</si>
  <si>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</si>
  <si>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</si>
  <si>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</si>
  <si>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</si>
  <si>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</si>
  <si>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</si>
  <si>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</si>
  <si>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</si>
  <si>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</si>
  <si>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</si>
  <si>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</si>
  <si>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</si>
  <si>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</si>
  <si>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</si>
  <si>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</si>
  <si>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</si>
  <si>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</si>
  <si>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</si>
  <si>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</si>
  <si>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</si>
  <si>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</si>
  <si>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</si>
  <si>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</si>
  <si>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</si>
  <si>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</si>
  <si>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</si>
  <si>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</si>
  <si>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</si>
  <si>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</si>
  <si>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</si>
  <si>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</si>
  <si>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</si>
  <si>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</si>
  <si>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</si>
  <si>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</si>
  <si>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</si>
  <si>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</si>
  <si>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</si>
  <si>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</si>
  <si>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</si>
  <si>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</si>
  <si>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</si>
  <si>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</si>
  <si>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</si>
  <si>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</si>
  <si>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</si>
  <si>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</si>
  <si>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</si>
  <si>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</si>
  <si>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</si>
  <si>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</si>
  <si>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</si>
  <si>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</si>
  <si>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</si>
  <si>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</si>
  <si>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</si>
  <si>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</si>
  <si>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</si>
  <si>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</si>
  <si>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</si>
  <si>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</si>
  <si>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</si>
  <si>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</si>
  <si>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</si>
  <si>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</si>
  <si>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</si>
  <si>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</si>
  <si>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</si>
  <si>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</si>
  <si>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</si>
  <si>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</si>
  <si>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</si>
  <si>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</si>
  <si>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</si>
  <si>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</si>
  <si>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</si>
  <si>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</si>
  <si>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</si>
  <si>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</si>
  <si>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</si>
  <si>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</si>
  <si>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</si>
  <si>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</si>
  <si>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</si>
  <si>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</si>
  <si>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</si>
  <si>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</si>
  <si>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</si>
  <si>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</si>
  <si>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</si>
  <si>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</si>
  <si>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</si>
  <si>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</si>
  <si>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</si>
  <si>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</si>
  <si>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</si>
  <si>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</si>
  <si>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</si>
  <si>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</si>
  <si>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</si>
  <si>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</si>
  <si>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</si>
  <si>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</si>
  <si>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</si>
  <si>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</si>
  <si>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</si>
  <si>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</si>
  <si>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</si>
  <si>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</si>
  <si>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</si>
  <si>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</si>
  <si>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</si>
  <si>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</si>
  <si>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</si>
  <si>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</si>
  <si>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</si>
  <si>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</si>
  <si>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</si>
  <si>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</si>
  <si>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</si>
  <si>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</si>
  <si>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</si>
  <si>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</si>
  <si>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</si>
  <si>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</si>
  <si>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</si>
  <si>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</si>
  <si>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</si>
  <si>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</si>
  <si>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</si>
  <si>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</si>
  <si>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</si>
  <si>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</si>
  <si>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</si>
  <si>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</si>
  <si>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</si>
  <si>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</si>
  <si>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</si>
  <si>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</si>
  <si>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</si>
  <si>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</si>
  <si>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</si>
  <si>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</si>
  <si>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</si>
  <si>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</si>
  <si>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</si>
  <si>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</si>
  <si>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</si>
  <si>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</si>
  <si>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</si>
  <si>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</si>
  <si>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</si>
  <si>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</si>
  <si>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</si>
  <si>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</si>
  <si>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</si>
  <si>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</si>
  <si>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</si>
  <si>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</si>
  <si>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</si>
  <si>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</si>
  <si>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</si>
  <si>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</si>
  <si>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</si>
  <si>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</si>
  <si>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</si>
  <si>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</si>
  <si>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</si>
  <si>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</si>
  <si>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</si>
  <si>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</si>
  <si>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</si>
  <si>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</si>
  <si>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</si>
  <si>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</si>
  <si>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</si>
  <si>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</si>
  <si>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</si>
  <si>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</si>
  <si>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</si>
  <si>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</si>
  <si>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</si>
  <si>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</si>
  <si>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</si>
  <si>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</si>
  <si>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</si>
  <si>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</si>
  <si>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</si>
  <si>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</si>
  <si>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</si>
  <si>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</si>
  <si>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</si>
  <si>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</si>
  <si>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</si>
  <si>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</si>
  <si>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</si>
  <si>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</si>
  <si>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</si>
  <si>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</si>
  <si>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</si>
  <si>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</si>
  <si>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</si>
  <si>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</si>
  <si>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</si>
  <si>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</si>
  <si>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</si>
  <si>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</si>
  <si>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</si>
  <si>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</si>
  <si>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</si>
  <si>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</si>
  <si>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</si>
  <si>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</si>
  <si>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</si>
  <si>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</si>
  <si>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</si>
  <si>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</si>
  <si>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</si>
  <si>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</si>
  <si>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</si>
  <si>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</si>
  <si>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</si>
  <si>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</si>
  <si>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</si>
  <si>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</si>
  <si>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</si>
  <si>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</si>
  <si>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</si>
  <si>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</si>
  <si>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</si>
  <si>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</si>
  <si>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</si>
  <si>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</si>
  <si>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</si>
  <si>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</si>
  <si>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</si>
  <si>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</si>
  <si>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</si>
  <si>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</si>
  <si>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</si>
  <si>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</si>
  <si>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</si>
  <si>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</si>
  <si>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</si>
  <si>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</si>
  <si>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</si>
  <si>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</si>
  <si>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</si>
  <si>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</si>
  <si>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</si>
  <si>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</si>
  <si>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</si>
  <si>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</si>
  <si>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</si>
  <si>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</si>
  <si>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</si>
  <si>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</si>
  <si>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</si>
  <si>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</si>
  <si>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</si>
  <si>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</si>
  <si>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</si>
  <si>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</si>
  <si>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</si>
  <si>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</si>
  <si>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</si>
  <si>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</si>
  <si>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</si>
  <si>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</si>
  <si>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</si>
  <si>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</si>
  <si>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</si>
  <si>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</si>
  <si>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</si>
  <si>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</si>
  <si>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</si>
  <si>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</si>
  <si>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</si>
  <si>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</si>
  <si>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</si>
  <si>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</si>
  <si>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</si>
  <si>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</si>
  <si>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</si>
  <si>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</si>
  <si>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</si>
  <si>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</si>
  <si>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</si>
  <si>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</si>
  <si>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</si>
  <si>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</si>
  <si>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</si>
  <si>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</si>
  <si>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</si>
  <si>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</si>
  <si>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</si>
  <si>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</si>
  <si>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</si>
  <si>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</si>
  <si>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</si>
  <si>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</si>
  <si>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</si>
  <si>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</si>
  <si>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</si>
  <si>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</si>
  <si>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</si>
  <si>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</si>
  <si>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</si>
  <si>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</si>
  <si>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</si>
  <si>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</si>
  <si>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</si>
  <si>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</si>
  <si>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</si>
  <si>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</si>
  <si>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</si>
  <si>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</si>
  <si>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</si>
  <si>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</si>
  <si>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</si>
  <si>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</si>
  <si>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</si>
  <si>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</si>
  <si>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</si>
  <si>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</si>
  <si>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</si>
  <si>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</si>
  <si>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</si>
  <si>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</si>
  <si>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</si>
  <si>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</si>
  <si>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</si>
  <si>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</si>
  <si>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</si>
  <si>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</si>
  <si>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</si>
  <si>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</si>
  <si>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</si>
  <si>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</si>
  <si>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</si>
  <si>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</si>
  <si>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</si>
  <si>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</si>
  <si>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</si>
  <si>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</si>
  <si>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</si>
  <si>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</si>
  <si>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</si>
  <si>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</si>
  <si>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</si>
  <si>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</si>
  <si>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</si>
  <si>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</si>
  <si>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</si>
  <si>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</si>
  <si>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</si>
  <si>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</si>
  <si>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</si>
  <si>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</si>
  <si>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</si>
  <si>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</si>
  <si>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</si>
  <si>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</si>
  <si>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</si>
  <si>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</si>
  <si>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</si>
  <si>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</si>
  <si>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</si>
  <si>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</si>
  <si>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</si>
  <si>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</si>
  <si>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</si>
  <si>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</si>
  <si>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</si>
  <si>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</si>
  <si>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</si>
  <si>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</si>
  <si>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</si>
  <si>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</si>
  <si>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</si>
  <si>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</si>
  <si>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</si>
  <si>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</si>
  <si>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</si>
  <si>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</si>
  <si>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</si>
  <si>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</si>
  <si>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</si>
  <si>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</si>
  <si>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</si>
  <si>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</si>
  <si>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</si>
  <si>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</si>
  <si>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</si>
  <si>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</si>
  <si>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</si>
  <si>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</si>
  <si>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</si>
  <si>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</si>
  <si>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</si>
  <si>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</si>
  <si>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</si>
  <si>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</si>
  <si>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</si>
  <si>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</si>
  <si>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</si>
  <si>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</si>
  <si>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</si>
  <si>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</si>
  <si>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</si>
  <si>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</si>
  <si>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</si>
  <si>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</si>
  <si>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</si>
  <si>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</si>
  <si>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</si>
  <si>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</si>
  <si>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</si>
  <si>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</si>
  <si>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</si>
  <si>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</si>
  <si>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</si>
  <si>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</si>
  <si>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</si>
  <si>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</si>
  <si>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</si>
  <si>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</si>
  <si>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</si>
  <si>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</si>
  <si>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</si>
  <si>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</si>
  <si>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</si>
  <si>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</si>
  <si>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</si>
  <si>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</si>
  <si>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</si>
  <si>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</si>
  <si>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</si>
  <si>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</si>
  <si>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</si>
  <si>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</si>
  <si>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</si>
  <si>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</si>
  <si>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</si>
  <si>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</si>
  <si>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</si>
  <si>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</si>
  <si>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</si>
  <si>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</si>
  <si>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</si>
  <si>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</si>
  <si>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</si>
  <si>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</si>
  <si>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</si>
  <si>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</si>
  <si>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</si>
  <si>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</si>
  <si>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</si>
  <si>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</si>
  <si>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</si>
  <si>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</si>
  <si>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</si>
  <si>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</si>
  <si>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</si>
  <si>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</si>
  <si>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</si>
  <si>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</si>
  <si>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</si>
  <si>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</si>
  <si>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</si>
  <si>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</si>
  <si>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</si>
  <si>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</si>
  <si>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</si>
  <si>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</si>
  <si>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</si>
  <si>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</si>
  <si>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</si>
  <si>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</si>
  <si>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</si>
  <si>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</si>
  <si>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</si>
  <si>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</si>
  <si>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</si>
  <si>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</si>
  <si>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</si>
  <si>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</si>
  <si>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</si>
  <si>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</si>
  <si>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</si>
  <si>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</si>
  <si>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</si>
  <si>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</si>
  <si>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</si>
  <si>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</si>
  <si>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</si>
  <si>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</si>
  <si>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</si>
  <si>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</si>
  <si>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</si>
  <si>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</si>
  <si>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</si>
  <si>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</si>
  <si>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</si>
  <si>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</si>
  <si>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</si>
  <si>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</si>
  <si>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</si>
  <si>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</si>
  <si>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</si>
  <si>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</si>
  <si>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</si>
  <si>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</si>
  <si>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</si>
  <si>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</si>
  <si>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</si>
  <si>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</si>
  <si>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</si>
  <si>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</si>
  <si>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</si>
  <si>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</si>
  <si>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</si>
  <si>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</si>
  <si>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</si>
  <si>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</si>
  <si>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</si>
  <si>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</si>
  <si>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</si>
  <si>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</si>
  <si>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</si>
  <si>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</si>
  <si>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</si>
  <si>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</si>
  <si>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</si>
  <si>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</si>
  <si>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</si>
  <si>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</si>
  <si>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</si>
  <si>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</si>
  <si>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</si>
  <si>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</si>
  <si>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</si>
  <si>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</si>
  <si>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</si>
  <si>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</si>
  <si>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</si>
  <si>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</si>
  <si>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</si>
  <si>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</si>
  <si>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</si>
  <si>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</si>
  <si>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</si>
  <si>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</si>
  <si>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</si>
  <si>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</si>
  <si>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</si>
  <si>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</si>
  <si>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</si>
  <si>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</si>
  <si>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</si>
  <si>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</si>
  <si>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</si>
  <si>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</si>
  <si>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</si>
  <si>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</si>
  <si>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</si>
  <si>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</si>
  <si>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</si>
  <si>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</si>
  <si>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</si>
  <si>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</si>
  <si>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</si>
  <si>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</si>
  <si>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</si>
  <si>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</si>
  <si>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</si>
  <si>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</si>
  <si>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</si>
  <si>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</si>
  <si>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</si>
  <si>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</si>
  <si>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</si>
  <si>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</si>
  <si>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</si>
  <si>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</si>
  <si>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</si>
  <si>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</si>
  <si>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</si>
  <si>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</si>
  <si>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</si>
  <si>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</si>
  <si>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</si>
  <si>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</si>
  <si>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</si>
  <si>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</si>
  <si>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</si>
  <si>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</si>
  <si>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</si>
  <si>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</si>
  <si>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</si>
  <si>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</si>
  <si>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</si>
  <si>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</si>
  <si>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</si>
  <si>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</si>
  <si>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</si>
  <si>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</si>
  <si>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</si>
  <si>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</si>
  <si>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</si>
  <si>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</si>
  <si>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</si>
  <si>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</si>
  <si>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</si>
  <si>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</si>
  <si>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</si>
  <si>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</si>
  <si>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</si>
  <si>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</si>
  <si>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</si>
  <si>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</si>
  <si>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</si>
  <si>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</si>
  <si>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</si>
  <si>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</si>
  <si>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</si>
  <si>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</si>
  <si>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</si>
  <si>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</si>
  <si>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</si>
  <si>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</si>
  <si>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</si>
  <si>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</si>
  <si>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</si>
  <si>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</si>
  <si>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</si>
  <si>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</si>
  <si>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</si>
  <si>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</si>
  <si>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</si>
  <si>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</si>
  <si>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</si>
  <si>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</si>
  <si>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</si>
  <si>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</si>
  <si>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</si>
  <si>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</si>
  <si>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</si>
  <si>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</si>
  <si>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</si>
  <si>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</si>
  <si>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</si>
  <si>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</si>
  <si>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</si>
  <si>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</si>
  <si>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</si>
  <si>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</si>
  <si>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</si>
  <si>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</si>
  <si>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</si>
  <si>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</si>
  <si>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</si>
  <si>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</si>
  <si>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</si>
  <si>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</si>
  <si>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</si>
  <si>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</si>
  <si>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</si>
  <si>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</si>
  <si>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</si>
  <si>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</si>
  <si>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</si>
  <si>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</si>
  <si>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</si>
  <si>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</si>
  <si>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</si>
  <si>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</si>
  <si>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</si>
  <si>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</si>
  <si>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</si>
  <si>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</si>
  <si>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</si>
  <si>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</si>
  <si>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</si>
  <si>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</si>
  <si>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</si>
  <si>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</si>
  <si>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</si>
  <si>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</si>
  <si>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</si>
  <si>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</si>
  <si>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</si>
  <si>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</si>
  <si>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</si>
  <si>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</si>
  <si>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</si>
  <si>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</si>
  <si>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</si>
  <si>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</si>
  <si>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</si>
  <si>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</si>
  <si>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</si>
  <si>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</si>
  <si>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</si>
  <si>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</si>
  <si>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</si>
  <si>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</si>
  <si>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</si>
  <si>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</si>
  <si>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</si>
  <si>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</si>
  <si>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</si>
  <si>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</si>
  <si>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</si>
  <si>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</si>
  <si>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</si>
  <si>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</si>
  <si>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</si>
  <si>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</si>
  <si>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</si>
  <si>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</si>
  <si>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</si>
  <si>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</si>
  <si>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</si>
  <si>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</si>
  <si>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</si>
  <si>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</si>
  <si>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</si>
  <si>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</si>
  <si>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</si>
  <si>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</si>
  <si>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</si>
  <si>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</si>
  <si>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</si>
  <si>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</si>
  <si>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</si>
  <si>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</si>
  <si>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</si>
  <si>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</si>
  <si>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</si>
  <si>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</si>
  <si>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</si>
  <si>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</si>
  <si>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</si>
  <si>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</si>
  <si>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</si>
  <si>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</si>
  <si>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</si>
  <si>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</si>
  <si>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</si>
  <si>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</si>
  <si>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</si>
  <si>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</si>
  <si>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</si>
  <si>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</si>
  <si>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</si>
  <si>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</si>
  <si>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</si>
  <si>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</si>
  <si>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</si>
  <si>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</si>
  <si>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</si>
  <si>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</si>
  <si>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</si>
  <si>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</si>
  <si>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</si>
  <si>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</si>
  <si>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</si>
  <si>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</si>
  <si>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</si>
  <si>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</si>
  <si>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</si>
  <si>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</si>
  <si>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</si>
  <si>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</si>
  <si>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</si>
  <si>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</si>
  <si>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</si>
  <si>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</si>
  <si>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</si>
  <si>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</si>
  <si>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</si>
  <si>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</si>
  <si>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</si>
  <si>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</si>
  <si>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</si>
  <si>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</si>
  <si>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</si>
  <si>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</si>
  <si>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</si>
  <si>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</si>
  <si>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</si>
  <si>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</si>
  <si>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</si>
  <si>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</si>
  <si>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</si>
  <si>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</si>
  <si>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</si>
  <si>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</si>
  <si>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</si>
  <si>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</si>
  <si>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</si>
  <si>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</si>
  <si>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</si>
  <si>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</si>
  <si>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</si>
  <si>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</si>
  <si>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</si>
  <si>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</si>
  <si>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</si>
  <si>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</si>
  <si>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</si>
  <si>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</si>
  <si>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</si>
  <si>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</si>
  <si>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</si>
  <si>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</si>
  <si>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</si>
  <si>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</si>
  <si>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</si>
  <si>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</si>
  <si>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</si>
  <si>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</si>
  <si>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</si>
  <si>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</si>
  <si>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</si>
  <si>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</si>
  <si>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</si>
  <si>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</si>
  <si>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</si>
  <si>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</si>
  <si>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</si>
  <si>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</si>
  <si>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</si>
  <si>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</si>
  <si>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</si>
  <si>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</si>
  <si>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</si>
  <si>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</si>
  <si>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</si>
  <si>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</si>
  <si>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</si>
  <si>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</si>
  <si>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</si>
  <si>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</si>
  <si>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</si>
  <si>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</si>
  <si>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</si>
  <si>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</si>
  <si>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</si>
  <si>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</si>
  <si>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</si>
  <si>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</si>
  <si>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</si>
  <si>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</si>
  <si>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</si>
  <si>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</si>
  <si>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</si>
  <si>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</si>
  <si>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</si>
  <si>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</si>
  <si>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</si>
  <si>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</si>
  <si>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</si>
  <si>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</si>
  <si>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</si>
  <si>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</si>
  <si>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</si>
  <si>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</si>
  <si>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</si>
  <si>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</si>
  <si>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</si>
  <si>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</si>
  <si>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</si>
  <si>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</si>
  <si>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</si>
  <si>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</si>
  <si>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</si>
  <si>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</si>
  <si>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</si>
  <si>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</si>
  <si>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</si>
  <si>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</si>
  <si>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</si>
  <si>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</si>
  <si>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</si>
  <si>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</si>
  <si>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</si>
  <si>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</si>
  <si>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</si>
  <si>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</si>
  <si>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</si>
  <si>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</si>
  <si>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</si>
  <si>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</si>
  <si>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</si>
  <si>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</si>
  <si>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</si>
  <si>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</si>
  <si>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</si>
  <si>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</si>
  <si>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</si>
  <si>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</si>
  <si>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</si>
  <si>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</si>
  <si>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</si>
  <si>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</si>
  <si>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</si>
  <si>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</si>
  <si>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</si>
  <si>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</si>
  <si>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</si>
  <si>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</si>
  <si>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</si>
  <si>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</si>
  <si>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</si>
  <si>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</si>
  <si>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</si>
  <si>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</si>
  <si>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</si>
  <si>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</si>
  <si>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</si>
  <si>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</si>
  <si>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</si>
  <si>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</si>
  <si>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</si>
  <si>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</si>
  <si>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</si>
  <si>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</si>
  <si>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</si>
  <si>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</si>
  <si>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</si>
  <si>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</si>
  <si>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</si>
  <si>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</si>
  <si>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</si>
  <si>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</si>
  <si>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</si>
  <si>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</si>
  <si>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</si>
  <si>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</si>
  <si>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</si>
  <si>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</si>
  <si>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</si>
  <si>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</si>
  <si>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</si>
  <si>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</si>
  <si>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</si>
  <si>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</si>
  <si>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</si>
  <si>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</si>
  <si>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</si>
  <si>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</si>
  <si>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</si>
  <si>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</si>
  <si>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</si>
  <si>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</si>
  <si>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</si>
  <si>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</si>
  <si>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</si>
  <si>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</si>
  <si>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</si>
  <si>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</si>
  <si>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</si>
  <si>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</si>
  <si>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</si>
  <si>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</si>
  <si>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</si>
  <si>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</si>
  <si>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</si>
  <si>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</si>
  <si>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</si>
  <si>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</si>
  <si>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</si>
  <si>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</si>
  <si>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</si>
  <si>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</si>
  <si>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</si>
  <si>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</si>
  <si>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</si>
  <si>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</si>
  <si>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</si>
  <si>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</si>
  <si>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</si>
  <si>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</si>
  <si>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</si>
  <si>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</si>
  <si>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</si>
  <si>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</si>
  <si>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</si>
  <si>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</si>
  <si>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</si>
  <si>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</si>
  <si>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</si>
  <si>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</si>
  <si>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</si>
  <si>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</si>
  <si>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</si>
  <si>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</si>
  <si>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</si>
  <si>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</si>
  <si>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</si>
  <si>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</si>
  <si>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</si>
  <si>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</si>
  <si>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</si>
  <si>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</si>
  <si>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</si>
  <si>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</si>
  <si>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</si>
  <si>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</si>
  <si>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</si>
  <si>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</si>
  <si>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</si>
  <si>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</si>
  <si>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</si>
  <si>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</si>
  <si>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</si>
  <si>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</si>
  <si>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</si>
  <si>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</si>
  <si>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</si>
  <si>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</si>
  <si>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</si>
  <si>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</si>
  <si>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</si>
  <si>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</si>
  <si>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</si>
  <si>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</si>
  <si>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</si>
  <si>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</si>
  <si>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</si>
  <si>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</si>
  <si>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</si>
  <si>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</si>
  <si>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</si>
  <si>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</si>
  <si>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</si>
  <si>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</si>
  <si>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</si>
  <si>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</si>
  <si>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</si>
  <si>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</si>
  <si>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</si>
  <si>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</si>
  <si>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</si>
  <si>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</si>
  <si>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</si>
  <si>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</si>
  <si>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</si>
  <si>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</si>
  <si>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</si>
  <si>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</si>
  <si>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</si>
  <si>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</si>
  <si>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</si>
  <si>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</si>
  <si>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</si>
  <si>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</si>
  <si>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</si>
  <si>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</si>
  <si>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</si>
  <si>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</si>
  <si>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</si>
  <si>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</si>
  <si>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</si>
  <si>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</si>
  <si>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</si>
  <si>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</si>
  <si>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</si>
  <si>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</si>
  <si>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</si>
  <si>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</si>
  <si>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</si>
  <si>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</si>
  <si>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</si>
  <si>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</si>
  <si>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</si>
  <si>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</si>
  <si>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</si>
  <si>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</si>
  <si>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</si>
  <si>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</si>
  <si>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</si>
  <si>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</si>
  <si>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</si>
  <si>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</si>
  <si>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</si>
  <si>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</si>
  <si>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</si>
  <si>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</si>
  <si>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</si>
  <si>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</si>
  <si>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</si>
  <si>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</si>
  <si>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</si>
  <si>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</si>
  <si>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</si>
  <si>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</si>
  <si>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</si>
  <si>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</si>
  <si>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</si>
  <si>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</si>
  <si>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</si>
  <si>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</si>
  <si>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</si>
  <si>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</si>
  <si>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</si>
  <si>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</si>
  <si>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</si>
  <si>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</si>
  <si>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</si>
  <si>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</si>
  <si>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</si>
  <si>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</si>
  <si>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</si>
  <si>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</si>
  <si>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</si>
  <si>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</si>
  <si>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</si>
  <si>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</si>
  <si>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</si>
  <si>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</si>
  <si>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</si>
  <si>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</si>
  <si>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</si>
  <si>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</si>
  <si>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</si>
  <si>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</si>
  <si>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</si>
  <si>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</si>
  <si>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</si>
  <si>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</si>
  <si>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</si>
  <si>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</si>
  <si>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</si>
  <si>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</si>
  <si>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</si>
  <si>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</si>
  <si>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</si>
  <si>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</si>
  <si>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</si>
  <si>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</si>
  <si>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</si>
  <si>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</si>
  <si>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</si>
  <si>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</si>
  <si>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</si>
  <si>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</si>
  <si>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</si>
  <si>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</si>
  <si>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</si>
  <si>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</si>
  <si>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</si>
  <si>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</si>
  <si>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</si>
  <si>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</si>
  <si>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</si>
  <si>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</si>
  <si>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</si>
  <si>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</si>
  <si>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</si>
  <si>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</si>
  <si>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</si>
  <si>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</si>
  <si>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</si>
  <si>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</si>
  <si>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</si>
  <si>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</si>
  <si>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</si>
  <si>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</si>
  <si>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</si>
  <si>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</si>
  <si>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</si>
  <si>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</si>
  <si>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</si>
  <si>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</si>
  <si>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</si>
  <si>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</si>
  <si>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</si>
  <si>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</si>
  <si>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</si>
  <si>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</si>
  <si>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</si>
  <si>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</si>
  <si>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</si>
  <si>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</si>
  <si>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</si>
  <si>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</si>
  <si>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</si>
  <si>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</si>
  <si>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</si>
  <si>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</si>
  <si>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</si>
  <si>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</si>
  <si>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</si>
  <si>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</si>
  <si>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</si>
  <si>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</si>
  <si>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</si>
  <si>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</si>
  <si>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</si>
  <si>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</si>
  <si>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</si>
  <si>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</si>
  <si>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</si>
  <si>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</si>
  <si>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</si>
  <si>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</si>
  <si>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</si>
  <si>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</si>
  <si>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</si>
  <si>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</si>
  <si>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</si>
  <si>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</si>
  <si>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</si>
  <si>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</si>
  <si>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</si>
  <si>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</si>
  <si>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</si>
  <si>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</si>
  <si>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</si>
  <si>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</si>
  <si>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</si>
  <si>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</si>
  <si>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</si>
  <si>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</si>
  <si>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</si>
  <si>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</si>
  <si>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</si>
  <si>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</si>
  <si>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</si>
  <si>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</si>
  <si>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</si>
  <si>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</si>
  <si>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</si>
  <si>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</si>
  <si>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</si>
  <si>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</si>
  <si>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</si>
  <si>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</si>
  <si>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</si>
  <si>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</si>
  <si>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</si>
  <si>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</si>
  <si>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</si>
  <si>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</si>
  <si>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</si>
  <si>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</si>
  <si>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</si>
  <si>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</si>
  <si>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</si>
  <si>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</si>
  <si>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</si>
  <si>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</si>
  <si>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</si>
  <si>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</si>
  <si>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</si>
  <si>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</si>
  <si>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</si>
  <si>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</si>
  <si>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</si>
  <si>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</si>
  <si>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</si>
  <si>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</si>
  <si>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</si>
  <si>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</si>
  <si>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</si>
  <si>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</si>
  <si>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</si>
  <si>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</si>
  <si>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</si>
  <si>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</si>
  <si>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</si>
  <si>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</si>
  <si>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</si>
  <si>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</si>
  <si>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</si>
  <si>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</si>
  <si>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</si>
  <si>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</si>
  <si>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</si>
  <si>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</si>
  <si>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</si>
  <si>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</si>
  <si>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</si>
  <si>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</si>
  <si>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</si>
  <si>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</si>
  <si>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</si>
  <si>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</si>
  <si>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</si>
  <si>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</si>
  <si>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</si>
  <si>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</si>
  <si>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</si>
  <si>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</si>
  <si>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</si>
  <si>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</si>
  <si>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</si>
  <si>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</si>
  <si>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</si>
  <si>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</si>
  <si>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</si>
  <si>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</si>
  <si>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</si>
  <si>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</si>
  <si>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</si>
  <si>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</si>
  <si>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</si>
  <si>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</si>
  <si>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</si>
  <si>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</si>
  <si>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</si>
  <si>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</si>
  <si>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</si>
  <si>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</si>
  <si>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</si>
  <si>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</si>
  <si>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</si>
  <si>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</si>
  <si>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</si>
  <si>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</si>
  <si>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</si>
  <si>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</si>
  <si>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</si>
  <si>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</si>
  <si>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</si>
  <si>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</si>
  <si>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</si>
  <si>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</si>
  <si>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</si>
  <si>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</si>
  <si>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</si>
  <si>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</si>
  <si>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</si>
  <si>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</si>
  <si>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</si>
  <si>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</si>
  <si>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</si>
  <si>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</si>
  <si>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</si>
  <si>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</si>
  <si>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</si>
  <si>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</si>
  <si>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</si>
  <si>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</si>
  <si>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</si>
  <si>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</si>
  <si>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</si>
  <si>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</si>
  <si>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</si>
  <si>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</si>
  <si>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</si>
  <si>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</si>
  <si>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</si>
  <si>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</si>
  <si>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</si>
  <si>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</si>
  <si>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</si>
  <si>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</si>
  <si>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</si>
  <si>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</si>
  <si>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</si>
  <si>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</si>
  <si>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</si>
  <si>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</si>
  <si>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</si>
  <si>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</si>
  <si>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</si>
  <si>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</si>
  <si>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</si>
  <si>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</si>
  <si>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</si>
  <si>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</si>
  <si>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</si>
  <si>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</si>
  <si>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</si>
  <si>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</si>
  <si>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</si>
  <si>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</si>
  <si>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</si>
  <si>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</si>
  <si>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</si>
  <si>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</si>
  <si>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</si>
  <si>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</si>
  <si>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</si>
  <si>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</si>
  <si>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</si>
  <si>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</si>
  <si>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</si>
  <si>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</si>
  <si>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</si>
  <si>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</si>
  <si>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</si>
  <si>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</si>
  <si>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</si>
  <si>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</si>
  <si>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</si>
  <si>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</si>
  <si>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</si>
  <si>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</si>
  <si>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</si>
  <si>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</si>
  <si>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</si>
  <si>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</si>
  <si>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</si>
  <si>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</si>
  <si>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</si>
  <si>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</si>
  <si>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</si>
  <si>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</si>
  <si>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</si>
  <si>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</si>
  <si>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</si>
  <si>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</si>
  <si>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</si>
  <si>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</si>
  <si>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</si>
  <si>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</si>
  <si>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</si>
  <si>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</si>
  <si>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</si>
  <si>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</si>
  <si>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</si>
  <si>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</si>
  <si>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</si>
  <si>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</si>
  <si>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</si>
  <si>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</si>
  <si>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</si>
  <si>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</si>
  <si>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</si>
  <si>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</si>
  <si>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</si>
  <si>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</si>
  <si>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</si>
  <si>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</si>
  <si>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</si>
  <si>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</si>
  <si>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</si>
  <si>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</si>
  <si>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</si>
  <si>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</si>
  <si>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</si>
  <si>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</si>
  <si>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</si>
  <si>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</si>
  <si>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</si>
  <si>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</si>
  <si>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</si>
  <si>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</si>
  <si>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</si>
  <si>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</si>
  <si>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</si>
  <si>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</si>
  <si>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</si>
  <si>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</si>
  <si>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</si>
  <si>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</si>
  <si>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</si>
  <si>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</si>
  <si>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</si>
  <si>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</si>
  <si>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</si>
  <si>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</si>
  <si>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</si>
  <si>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</si>
  <si>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</si>
  <si>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</si>
  <si>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</si>
  <si>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</si>
  <si>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</si>
  <si>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</si>
  <si>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</si>
  <si>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</si>
  <si>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</si>
  <si>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</si>
  <si>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</si>
  <si>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</si>
  <si>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</si>
  <si>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</si>
  <si>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</si>
  <si>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</si>
  <si>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</si>
  <si>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</si>
  <si>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</si>
  <si>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</si>
  <si>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</si>
  <si>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</si>
  <si>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</si>
  <si>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</si>
  <si>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</si>
  <si>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</si>
  <si>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</si>
  <si>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</si>
  <si>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</si>
  <si>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</si>
  <si>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</si>
  <si>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</si>
  <si>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</si>
  <si>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</si>
  <si>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</si>
  <si>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</si>
  <si>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</si>
  <si>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</si>
  <si>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</si>
  <si>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</si>
  <si>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</si>
  <si>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</si>
  <si>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</si>
  <si>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</si>
  <si>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</si>
  <si>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</si>
  <si>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</si>
  <si>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</si>
  <si>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</si>
  <si>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</si>
  <si>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</si>
  <si>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</si>
  <si>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</si>
  <si>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</si>
  <si>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</si>
  <si>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</si>
  <si>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</si>
  <si>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</si>
  <si>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</si>
  <si>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</si>
  <si>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</si>
  <si>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</si>
  <si>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</si>
  <si>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</si>
  <si>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</si>
  <si>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</si>
  <si>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</si>
  <si>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</si>
  <si>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</si>
  <si>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</si>
  <si>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</si>
  <si>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</si>
  <si>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</si>
  <si>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</si>
  <si>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</si>
  <si>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</si>
  <si>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</si>
  <si>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</si>
  <si>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</si>
  <si>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</si>
  <si>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</si>
  <si>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</si>
  <si>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</si>
  <si>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</si>
  <si>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</si>
  <si>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</si>
  <si>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</si>
  <si>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</si>
  <si>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</si>
  <si>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</si>
  <si>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</si>
  <si>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</si>
  <si>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</si>
  <si>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</si>
  <si>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</si>
  <si>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</si>
  <si>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</si>
  <si>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</si>
  <si>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</si>
  <si>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</si>
  <si>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</si>
  <si>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</si>
  <si>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</si>
  <si>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</si>
  <si>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</si>
  <si>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</si>
  <si>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</si>
  <si>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</si>
  <si>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</si>
  <si>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</si>
  <si>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</si>
  <si>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</si>
  <si>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</si>
  <si>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</si>
  <si>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</si>
  <si>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</si>
  <si>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</si>
  <si>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</si>
  <si>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</si>
  <si>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</si>
  <si>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</si>
  <si>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</si>
  <si>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</si>
  <si>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</si>
  <si>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</si>
  <si>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</si>
  <si>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</si>
  <si>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</si>
  <si>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</si>
  <si>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</si>
  <si>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</si>
  <si>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</si>
  <si>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</si>
  <si>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</si>
  <si>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</si>
  <si>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</si>
  <si>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</si>
  <si>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</si>
  <si>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</si>
  <si>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</si>
  <si>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</si>
  <si>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</si>
  <si>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</si>
  <si>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</si>
  <si>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</si>
  <si>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</si>
  <si>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</si>
  <si>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</si>
  <si>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</si>
  <si>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</si>
  <si>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</si>
  <si>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</si>
  <si>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</si>
  <si>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</si>
  <si>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</si>
  <si>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</si>
  <si>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</si>
  <si>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</si>
  <si>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</si>
  <si>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</si>
  <si>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</si>
  <si>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</si>
  <si>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</si>
  <si>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</si>
  <si>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</si>
  <si>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</si>
  <si>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</si>
  <si>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</si>
  <si>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</si>
  <si>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</si>
  <si>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</si>
  <si>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</si>
  <si>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</si>
  <si>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</si>
  <si>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</si>
  <si>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</si>
  <si>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</si>
  <si>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</si>
  <si>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</si>
  <si>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</si>
  <si>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</si>
  <si>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</si>
  <si>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</si>
  <si>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</si>
  <si>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</si>
  <si>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</si>
  <si>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</si>
  <si>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</si>
  <si>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</si>
  <si>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</si>
  <si>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</si>
  <si>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</si>
  <si>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</si>
  <si>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</si>
  <si>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</si>
  <si>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</si>
  <si>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</si>
  <si>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</si>
  <si>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</si>
  <si>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</si>
  <si>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</si>
  <si>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</si>
  <si>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</si>
  <si>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</si>
  <si>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</si>
  <si>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</si>
  <si>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</si>
  <si>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</si>
  <si>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</si>
  <si>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</si>
  <si>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</si>
  <si>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</si>
  <si>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</si>
  <si>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</si>
  <si>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</si>
  <si>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</si>
  <si>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</si>
  <si>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</si>
  <si>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</si>
  <si>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</si>
  <si>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</si>
  <si>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</si>
  <si>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</si>
  <si>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</si>
  <si>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</si>
  <si>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</si>
  <si>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</si>
  <si>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</si>
  <si>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</si>
  <si>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</si>
  <si>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</si>
  <si>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</si>
  <si>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</si>
  <si>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</si>
  <si>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</si>
  <si>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</si>
  <si>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</si>
  <si>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</si>
  <si>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</si>
  <si>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</si>
  <si>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</si>
  <si>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</si>
  <si>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</si>
  <si>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</si>
  <si>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</si>
  <si>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</si>
  <si>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</si>
  <si>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</si>
  <si>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</si>
  <si>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</si>
  <si>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</si>
  <si>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</si>
  <si>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</si>
  <si>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</si>
  <si>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</si>
  <si>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</si>
  <si>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</si>
  <si>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</si>
  <si>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</si>
  <si>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</si>
  <si>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</si>
  <si>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</si>
  <si>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</si>
  <si>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</si>
  <si>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</si>
  <si>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</si>
  <si>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</si>
  <si>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</si>
  <si>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</si>
  <si>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</si>
  <si>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</si>
  <si>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</si>
  <si>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</si>
  <si>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</si>
  <si>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</si>
  <si>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</si>
  <si>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</si>
  <si>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</si>
  <si>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</si>
  <si>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</si>
  <si>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</si>
  <si>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</si>
  <si>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</si>
  <si>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</si>
  <si>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</si>
  <si>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</si>
  <si>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</si>
  <si>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</si>
  <si>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</si>
  <si>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</si>
  <si>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</si>
  <si>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</si>
  <si>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</si>
  <si>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</si>
  <si>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</si>
  <si>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</si>
  <si>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</si>
  <si>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</si>
  <si>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</si>
  <si>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</si>
  <si>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</si>
  <si>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</si>
  <si>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</si>
  <si>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</si>
  <si>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</si>
  <si>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</si>
  <si>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</si>
  <si>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</si>
  <si>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</si>
  <si>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</si>
  <si>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</si>
  <si>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</si>
  <si>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</si>
  <si>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</si>
  <si>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</si>
  <si>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</si>
  <si>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</si>
  <si>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</si>
  <si>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</si>
  <si>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</si>
  <si>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</si>
  <si>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</si>
  <si>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</si>
  <si>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</si>
  <si>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</si>
  <si>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</si>
  <si>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</si>
  <si>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</si>
  <si>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</si>
  <si>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</si>
  <si>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</si>
  <si>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</si>
  <si>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</si>
  <si>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</si>
  <si>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</si>
  <si>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</si>
  <si>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</si>
  <si>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</si>
  <si>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</si>
  <si>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</si>
  <si>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</si>
  <si>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</si>
  <si>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</si>
  <si>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</si>
  <si>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</si>
  <si>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</si>
  <si>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</si>
  <si>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</si>
  <si>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</si>
  <si>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</si>
  <si>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</si>
  <si>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</si>
  <si>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</si>
  <si>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</si>
  <si>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</si>
  <si>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</si>
  <si>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</si>
  <si>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</si>
  <si>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</si>
  <si>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</si>
  <si>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</si>
  <si>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</si>
  <si>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</si>
  <si>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</si>
  <si>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</si>
  <si>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</si>
  <si>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</si>
  <si>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</si>
  <si>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</si>
  <si>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</si>
  <si>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</si>
  <si>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</si>
  <si>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</si>
  <si>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</si>
  <si>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</si>
  <si>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</si>
  <si>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</si>
  <si>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</si>
  <si>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</si>
  <si>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</si>
  <si>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</si>
  <si>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</si>
  <si>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</si>
  <si>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</si>
  <si>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</si>
  <si>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</si>
  <si>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</si>
  <si>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</si>
  <si>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</si>
  <si>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</si>
  <si>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</si>
  <si>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</si>
  <si>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</si>
  <si>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</si>
  <si>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</si>
  <si>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</si>
  <si>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</si>
  <si>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</si>
  <si>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</si>
  <si>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</si>
  <si>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</si>
  <si>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</si>
  <si>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</si>
  <si>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</si>
  <si>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</si>
  <si>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</si>
  <si>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</si>
  <si>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</si>
  <si>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</si>
  <si>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</si>
  <si>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</si>
  <si>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</si>
  <si>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</si>
  <si>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</si>
  <si>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</si>
  <si>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</si>
  <si>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</si>
  <si>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</si>
  <si>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</si>
  <si>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</si>
  <si>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</si>
  <si>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</si>
  <si>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</si>
  <si>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</si>
  <si>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</si>
  <si>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</si>
  <si>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</si>
  <si>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</si>
  <si>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</si>
  <si>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</si>
  <si>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</si>
  <si>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</si>
  <si>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</si>
  <si>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</si>
  <si>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</si>
  <si>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</si>
  <si>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</si>
  <si>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</si>
  <si>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</si>
  <si>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</si>
  <si>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</si>
  <si>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</si>
  <si>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</si>
  <si>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</si>
  <si>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</si>
  <si>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</si>
  <si>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</si>
  <si>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</si>
  <si>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</si>
  <si>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</si>
  <si>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</si>
  <si>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</si>
  <si>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</si>
  <si>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</si>
  <si>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</si>
  <si>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</si>
  <si>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</si>
  <si>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</si>
  <si>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</si>
  <si>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</si>
  <si>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</si>
  <si>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</si>
  <si>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</si>
  <si>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</si>
  <si>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</si>
  <si>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</si>
  <si>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</si>
  <si>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</si>
  <si>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</si>
  <si>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</si>
  <si>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</si>
  <si>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</si>
  <si>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</si>
  <si>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</si>
  <si>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</si>
  <si>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</si>
  <si>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</si>
  <si>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</si>
  <si>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</si>
  <si>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</si>
  <si>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</si>
  <si>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</si>
  <si>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</si>
  <si>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</si>
  <si>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</si>
  <si>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</si>
  <si>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</si>
  <si>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</si>
  <si>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</si>
  <si>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</si>
  <si>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</si>
  <si>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</si>
  <si>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</si>
  <si>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</si>
  <si>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</si>
  <si>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</si>
  <si>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</si>
  <si>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</si>
  <si>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</si>
  <si>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</si>
  <si>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</si>
  <si>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</si>
  <si>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</si>
  <si>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</si>
  <si>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</si>
  <si>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</si>
  <si>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</si>
  <si>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</si>
  <si>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</si>
  <si>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</si>
  <si>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</si>
  <si>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</si>
  <si>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</si>
  <si>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</si>
  <si>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</si>
  <si>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</si>
  <si>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</si>
  <si>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</si>
  <si>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</si>
  <si>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</si>
  <si>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</si>
  <si>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</si>
  <si>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</si>
  <si>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</si>
  <si>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</si>
  <si>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</si>
  <si>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</si>
  <si>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</si>
  <si>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</si>
  <si>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</si>
  <si>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</si>
  <si>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</si>
  <si>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</si>
  <si>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</si>
  <si>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</si>
  <si>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</si>
  <si>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</si>
  <si>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</si>
  <si>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</si>
  <si>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</si>
  <si>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</si>
  <si>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</si>
  <si>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</si>
  <si>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</si>
  <si>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</si>
  <si>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</si>
  <si>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</si>
  <si>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</si>
  <si>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</si>
  <si>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</si>
  <si>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</si>
  <si>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</si>
  <si>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</si>
  <si>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</si>
  <si>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</si>
  <si>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</si>
  <si>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</si>
  <si>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</si>
  <si>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</si>
  <si>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</si>
  <si>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</si>
  <si>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</si>
  <si>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</si>
  <si>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</si>
  <si>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</si>
  <si>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</si>
  <si>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</si>
  <si>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</si>
  <si>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</si>
  <si>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</si>
  <si>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</si>
  <si>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</si>
  <si>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</si>
  <si>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</si>
  <si>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</si>
  <si>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</si>
  <si>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</si>
  <si>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</si>
  <si>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</si>
  <si>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</si>
  <si>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</si>
  <si>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</si>
  <si>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</si>
  <si>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</si>
  <si>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</si>
  <si>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</si>
  <si>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</si>
  <si>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</si>
  <si>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</si>
  <si>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</si>
  <si>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</si>
  <si>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</si>
  <si>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</si>
  <si>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</si>
  <si>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</si>
  <si>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</si>
  <si>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</si>
  <si>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</si>
  <si>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</si>
  <si>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</si>
  <si>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</si>
  <si>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</si>
  <si>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</si>
  <si>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</si>
  <si>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</si>
  <si>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</si>
  <si>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</si>
  <si>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</si>
  <si>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</si>
  <si>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</si>
  <si>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</si>
  <si>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</si>
  <si>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</si>
  <si>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</si>
  <si>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</si>
  <si>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</si>
  <si>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</si>
  <si>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</si>
  <si>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</si>
  <si>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</si>
  <si>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</si>
  <si>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</si>
  <si>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</si>
  <si>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</si>
  <si>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</si>
  <si>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</si>
  <si>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</si>
  <si>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</si>
  <si>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</si>
  <si>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</si>
  <si>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</si>
  <si>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</si>
  <si>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</si>
  <si>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</si>
  <si>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</si>
  <si>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</si>
  <si>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</si>
  <si>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</si>
  <si>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</si>
  <si>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</si>
  <si>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</si>
  <si>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</si>
  <si>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</si>
  <si>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</si>
  <si>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</si>
  <si>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</si>
  <si>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</si>
  <si>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</si>
  <si>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</si>
  <si>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</si>
  <si>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</si>
  <si>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</si>
  <si>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</si>
  <si>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</si>
  <si>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</si>
  <si>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</si>
  <si>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</si>
  <si>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</si>
  <si>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</si>
  <si>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</si>
  <si>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</si>
  <si>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</si>
  <si>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</si>
  <si>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</si>
  <si>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</si>
  <si>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</si>
  <si>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</si>
  <si>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</si>
  <si>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</si>
  <si>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</si>
  <si>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</si>
  <si>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</si>
  <si>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</si>
  <si>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</si>
  <si>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</si>
  <si>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</si>
  <si>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</si>
  <si>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</si>
  <si>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</si>
  <si>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</si>
  <si>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</si>
  <si>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</si>
  <si>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</si>
  <si>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</si>
  <si>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</si>
  <si>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</si>
  <si>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</si>
  <si>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</si>
  <si>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</si>
  <si>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</si>
  <si>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</si>
  <si>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</si>
  <si>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</si>
  <si>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</si>
  <si>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</si>
  <si>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</si>
  <si>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</si>
  <si>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</si>
  <si>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</si>
  <si>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</si>
  <si>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</si>
  <si>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</si>
  <si>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</si>
  <si>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</si>
  <si>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</si>
  <si>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</si>
  <si>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</si>
  <si>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</si>
  <si>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</si>
  <si>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</si>
  <si>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</si>
  <si>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</si>
  <si>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</si>
  <si>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</si>
  <si>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</si>
  <si>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</si>
  <si>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</si>
  <si>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</si>
  <si>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</si>
  <si>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</si>
  <si>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</si>
  <si>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</si>
  <si>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</si>
  <si>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</si>
  <si>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</si>
  <si>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</si>
  <si>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</si>
  <si>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</si>
  <si>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</si>
  <si>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</si>
  <si>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</si>
  <si>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</si>
  <si>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</si>
  <si>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</si>
  <si>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</si>
  <si>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</si>
  <si>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</si>
  <si>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</si>
  <si>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</si>
  <si>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</si>
  <si>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</si>
  <si>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</si>
  <si>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</si>
  <si>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</si>
  <si>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</si>
  <si>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</si>
  <si>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</si>
  <si>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</si>
  <si>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</si>
  <si>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</si>
  <si>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</si>
  <si>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</si>
  <si>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</si>
  <si>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</si>
  <si>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</si>
  <si>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</si>
  <si>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</si>
  <si>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</si>
  <si>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</si>
  <si>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</si>
  <si>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</si>
  <si>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</si>
  <si>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</si>
  <si>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</si>
  <si>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</si>
  <si>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</si>
  <si>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</si>
  <si>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</si>
  <si>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</si>
  <si>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</si>
  <si>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</si>
  <si>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</si>
  <si>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</si>
  <si>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</si>
  <si>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</si>
  <si>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</si>
  <si>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</si>
  <si>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</si>
  <si>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</si>
  <si>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</si>
  <si>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</si>
  <si>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</si>
  <si>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</si>
  <si>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</si>
  <si>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</si>
  <si>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</si>
  <si>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</si>
  <si>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</si>
  <si>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</si>
  <si>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</si>
  <si>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</si>
  <si>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</si>
  <si>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</si>
  <si>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</si>
  <si>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</si>
  <si>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</si>
  <si>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</si>
  <si>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</si>
  <si>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</si>
  <si>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</si>
  <si>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</si>
  <si>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</si>
  <si>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</si>
  <si>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</si>
  <si>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</si>
  <si>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</si>
  <si>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</si>
  <si>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</si>
  <si>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</si>
  <si>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</si>
  <si>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</si>
  <si>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</si>
  <si>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</si>
  <si>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</si>
  <si>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</si>
  <si>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</si>
  <si>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</si>
  <si>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</si>
  <si>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</si>
  <si>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</si>
  <si>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</si>
  <si>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</si>
  <si>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</si>
  <si>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</si>
  <si>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</si>
  <si>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</si>
  <si>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</si>
  <si>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</si>
  <si>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</si>
  <si>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</si>
  <si>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</si>
  <si>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</si>
  <si>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</si>
  <si>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</si>
  <si>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</si>
  <si>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</si>
  <si>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</si>
  <si>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</si>
  <si>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</si>
  <si>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</si>
  <si>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</si>
  <si>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</si>
  <si>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</si>
  <si>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</si>
  <si>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</si>
  <si>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</si>
  <si>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</si>
  <si>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</si>
  <si>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</si>
  <si>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</si>
  <si>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</si>
  <si>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</si>
  <si>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</si>
  <si>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</si>
  <si>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</si>
  <si>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</si>
  <si>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</si>
  <si>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</si>
  <si>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</si>
  <si>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</si>
  <si>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</si>
  <si>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</si>
  <si>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</si>
  <si>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</si>
  <si>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</si>
  <si>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</si>
  <si>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</si>
  <si>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</si>
  <si>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</si>
  <si>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</si>
  <si>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</si>
  <si>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</si>
  <si>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</si>
  <si>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</si>
  <si>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</si>
  <si>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</si>
  <si>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</si>
  <si>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</si>
  <si>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</si>
  <si>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</si>
  <si>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</si>
  <si>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</si>
  <si>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</si>
  <si>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</si>
  <si>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</si>
  <si>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</si>
  <si>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</si>
  <si>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</si>
  <si>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</si>
  <si>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</si>
  <si>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</si>
  <si>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</si>
  <si>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</si>
  <si>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</si>
  <si>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</si>
  <si>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</si>
  <si>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</si>
  <si>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</si>
  <si>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</si>
  <si>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</si>
  <si>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</si>
  <si>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</si>
  <si>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</si>
  <si>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</si>
  <si>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</si>
  <si>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</si>
  <si>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</si>
  <si>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</si>
  <si>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</si>
  <si>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</si>
  <si>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</si>
  <si>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</si>
  <si>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</si>
  <si>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</si>
  <si>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</si>
  <si>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</si>
  <si>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</si>
  <si>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</si>
  <si>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</si>
  <si>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</si>
  <si>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</si>
  <si>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</si>
  <si>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</si>
  <si>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</si>
  <si>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</si>
  <si>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</si>
  <si>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</si>
  <si>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</si>
  <si>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</si>
  <si>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</si>
  <si>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</si>
  <si>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</si>
  <si>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</si>
  <si>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</si>
  <si>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</si>
  <si>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</si>
  <si>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</si>
  <si>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</si>
  <si>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</si>
  <si>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</si>
  <si>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</si>
  <si>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</si>
  <si>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</si>
  <si>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</si>
  <si>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</si>
  <si>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</si>
  <si>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</si>
  <si>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</si>
  <si>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</si>
  <si>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</si>
  <si>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</si>
  <si>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</si>
  <si>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</si>
  <si>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</si>
  <si>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</si>
  <si>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</si>
  <si>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</si>
  <si>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</si>
  <si>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</si>
  <si>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</si>
  <si>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</si>
  <si>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</si>
  <si>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</si>
  <si>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</si>
  <si>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</si>
  <si>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</si>
  <si>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</si>
  <si>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</si>
  <si>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</si>
  <si>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</si>
  <si>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</si>
  <si>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</si>
  <si>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</si>
  <si>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</si>
  <si>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</si>
  <si>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</si>
  <si>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</si>
  <si>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</si>
  <si>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</si>
  <si>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</si>
  <si>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</si>
  <si>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</si>
  <si>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</si>
  <si>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</si>
  <si>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</si>
  <si>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</si>
  <si>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</si>
  <si>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</si>
  <si>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</si>
  <si>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</si>
  <si>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</si>
  <si>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</si>
  <si>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</si>
  <si>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</si>
  <si>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</si>
  <si>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</si>
  <si>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</si>
  <si>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</si>
  <si>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</si>
  <si>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</si>
  <si>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</si>
  <si>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</si>
  <si>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</si>
  <si>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</si>
  <si>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</si>
  <si>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</si>
  <si>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</si>
  <si>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</si>
  <si>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</si>
  <si>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</si>
  <si>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</si>
  <si>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</si>
  <si>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</si>
  <si>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</si>
  <si>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</si>
  <si>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</si>
  <si>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</si>
  <si>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</si>
  <si>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</si>
  <si>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</si>
  <si>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</si>
  <si>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</si>
  <si>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</si>
  <si>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</si>
  <si>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</si>
  <si>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</si>
  <si>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</si>
  <si>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</si>
  <si>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</si>
  <si>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</si>
  <si>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</si>
  <si>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</si>
  <si>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</si>
  <si>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</si>
  <si>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</si>
  <si>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</si>
  <si>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</si>
  <si>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</si>
  <si>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</si>
  <si>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</si>
  <si>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</si>
  <si>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</si>
  <si>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</si>
  <si>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</si>
  <si>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</si>
  <si>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</si>
  <si>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</si>
  <si>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</si>
  <si>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</si>
  <si>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</si>
  <si>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</si>
  <si>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</si>
  <si>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</si>
  <si>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</si>
  <si>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</si>
  <si>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</si>
  <si>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</si>
  <si>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</si>
  <si>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</si>
  <si>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</si>
  <si>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</si>
  <si>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</si>
  <si>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</si>
  <si>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</si>
  <si>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</si>
  <si>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</si>
  <si>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</si>
  <si>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</si>
  <si>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</si>
  <si>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</si>
  <si>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</si>
  <si>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</si>
  <si>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</si>
  <si>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</si>
  <si>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</si>
  <si>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</si>
  <si>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</si>
  <si>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</si>
  <si>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</si>
  <si>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</si>
  <si>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</si>
  <si>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</si>
  <si>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</si>
  <si>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</si>
  <si>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</si>
  <si>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</si>
  <si>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</si>
  <si>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</si>
  <si>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</si>
  <si>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</si>
  <si>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</si>
  <si>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</si>
  <si>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</si>
  <si>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</si>
  <si>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</si>
  <si>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</si>
  <si>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</si>
  <si>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</si>
  <si>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</si>
  <si>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</si>
  <si>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</si>
  <si>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</si>
  <si>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</si>
  <si>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</si>
  <si>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</si>
  <si>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</si>
  <si>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</si>
  <si>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</si>
  <si>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</si>
  <si>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</si>
  <si>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</si>
  <si>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</si>
  <si>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</si>
  <si>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</si>
  <si>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</si>
  <si>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</si>
  <si>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</si>
  <si>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</si>
  <si>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</si>
  <si>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</si>
  <si>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</si>
  <si>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</si>
  <si>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</si>
  <si>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</si>
  <si>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</si>
  <si>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</si>
  <si>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</si>
  <si>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</si>
  <si>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</si>
  <si>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</si>
  <si>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</si>
  <si>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</si>
  <si>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</si>
  <si>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</si>
  <si>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</si>
  <si>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</si>
  <si>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</si>
  <si>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</si>
  <si>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</si>
  <si>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</si>
  <si>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</si>
  <si>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</si>
  <si>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</si>
  <si>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</si>
  <si>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</si>
  <si>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</si>
  <si>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</si>
  <si>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</si>
  <si>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</si>
  <si>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</si>
  <si>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</si>
  <si>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</si>
  <si>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</si>
  <si>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</si>
  <si>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</si>
  <si>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</si>
  <si>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</si>
  <si>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</si>
  <si>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</si>
  <si>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</si>
  <si>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</si>
  <si>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</si>
  <si>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</si>
  <si>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</si>
  <si>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</si>
  <si>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</si>
  <si>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</si>
  <si>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</si>
  <si>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</si>
  <si>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</si>
  <si>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</si>
  <si>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</si>
  <si>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</si>
  <si>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</si>
  <si>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</si>
  <si>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</si>
  <si>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</si>
  <si>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</si>
  <si>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</si>
  <si>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</si>
  <si>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</si>
  <si>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</si>
  <si>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</si>
  <si>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</si>
  <si>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</si>
  <si>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</si>
  <si>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</si>
  <si>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</si>
  <si>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</si>
  <si>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</si>
  <si>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</si>
  <si>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</si>
  <si>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</si>
  <si>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</si>
  <si>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</si>
  <si>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</si>
  <si>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</si>
  <si>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</si>
  <si>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</si>
  <si>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</si>
  <si>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</si>
  <si>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</si>
  <si>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</si>
  <si>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</si>
  <si>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</si>
  <si>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</si>
  <si>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</si>
  <si>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</si>
  <si>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</si>
  <si>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</si>
  <si>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</si>
  <si>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</si>
  <si>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</si>
  <si>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</si>
  <si>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</si>
  <si>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</si>
  <si>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</si>
  <si>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</si>
  <si>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</si>
  <si>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</si>
  <si>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</si>
  <si>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</si>
  <si>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</si>
  <si>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</si>
  <si>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</si>
  <si>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</si>
  <si>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</si>
  <si>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</si>
  <si>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</si>
  <si>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</si>
  <si>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</si>
  <si>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</si>
  <si>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</si>
  <si>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</si>
  <si>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</si>
  <si>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</si>
  <si>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</si>
  <si>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</si>
  <si>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</si>
  <si>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</si>
  <si>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</si>
  <si>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</si>
  <si>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</si>
  <si>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</si>
  <si>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</si>
  <si>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</si>
  <si>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</si>
  <si>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</si>
  <si>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</si>
  <si>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</si>
  <si>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</si>
  <si>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</si>
  <si>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</si>
  <si>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</si>
  <si>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</si>
  <si>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</si>
  <si>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</si>
  <si>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</si>
  <si>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</si>
  <si>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</si>
  <si>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</si>
  <si>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</si>
  <si>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</si>
  <si>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</si>
  <si>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</si>
  <si>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</si>
  <si>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</si>
  <si>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</si>
  <si>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</si>
  <si>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</si>
  <si>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</si>
  <si>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</si>
  <si>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</si>
  <si>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</si>
  <si>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</si>
  <si>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</si>
  <si>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</si>
  <si>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</si>
  <si>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</si>
  <si>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</si>
  <si>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</si>
  <si>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</si>
  <si>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</si>
  <si>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</si>
  <si>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</si>
  <si>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</si>
  <si>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</si>
  <si>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</si>
  <si>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</si>
  <si>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</si>
  <si>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</si>
  <si>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</si>
  <si>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</si>
  <si>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</si>
  <si>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</si>
  <si>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</si>
  <si>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</si>
  <si>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</si>
  <si>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</si>
  <si>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</si>
  <si>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</si>
  <si>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</si>
  <si>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</si>
  <si>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</si>
  <si>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</si>
  <si>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</si>
  <si>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</si>
  <si>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</si>
  <si>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</si>
  <si>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</si>
  <si>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</si>
  <si>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</si>
  <si>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</si>
  <si>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</si>
  <si>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</si>
  <si>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</si>
  <si>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</si>
  <si>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</si>
  <si>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</si>
  <si>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</si>
  <si>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</si>
  <si>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</si>
  <si>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</si>
  <si>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</si>
  <si>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</si>
  <si>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</si>
  <si>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</si>
  <si>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</si>
  <si>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</si>
  <si>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</si>
  <si>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</si>
  <si>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</si>
  <si>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</si>
  <si>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</si>
  <si>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</si>
  <si>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</si>
  <si>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</si>
  <si>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</si>
  <si>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</si>
  <si>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</si>
  <si>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</si>
  <si>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</si>
  <si>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</si>
  <si>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</si>
  <si>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</si>
  <si>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</si>
  <si>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</si>
  <si>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</si>
  <si>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</si>
  <si>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</si>
  <si>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</si>
  <si>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</si>
  <si>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</si>
  <si>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</si>
  <si>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</si>
  <si>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</si>
  <si>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</si>
  <si>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</si>
  <si>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</si>
  <si>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</si>
  <si>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</si>
  <si>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</si>
  <si>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</si>
  <si>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</si>
  <si>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</si>
  <si>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</si>
  <si>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</si>
  <si>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</si>
  <si>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</si>
  <si>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</si>
  <si>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</si>
  <si>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</si>
  <si>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</si>
  <si>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</si>
  <si>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</si>
  <si>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</si>
  <si>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</si>
  <si>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</si>
  <si>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</si>
  <si>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</si>
  <si>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</si>
  <si>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</si>
  <si>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</si>
  <si>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</si>
  <si>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</si>
  <si>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</si>
  <si>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</si>
  <si>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</si>
  <si>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</si>
  <si>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</si>
  <si>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</si>
  <si>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</si>
  <si>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</si>
  <si>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</si>
  <si>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</si>
  <si>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</si>
  <si>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</si>
  <si>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</si>
  <si>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</si>
  <si>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</si>
  <si>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</si>
  <si>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</si>
  <si>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</si>
  <si>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</si>
  <si>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</si>
  <si>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</si>
  <si>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</si>
  <si>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</si>
  <si>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</si>
  <si>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</si>
  <si>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</si>
  <si>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</si>
  <si>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</si>
  <si>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</si>
  <si>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</si>
  <si>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</si>
  <si>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</si>
  <si>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</si>
  <si>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</si>
  <si>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</si>
  <si>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</si>
  <si>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</si>
  <si>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</si>
  <si>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</si>
  <si>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</si>
  <si>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</si>
  <si>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</si>
  <si>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</si>
  <si>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</si>
  <si>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</si>
  <si>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</si>
  <si>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</si>
  <si>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</si>
  <si>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</si>
  <si>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</si>
  <si>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</si>
  <si>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</si>
  <si>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</si>
  <si>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</si>
  <si>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</si>
  <si>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</si>
  <si>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</si>
  <si>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</si>
  <si>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</si>
  <si>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</si>
  <si>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</si>
  <si>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</si>
  <si>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</si>
  <si>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</si>
  <si>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</si>
  <si>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</si>
  <si>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</si>
  <si>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</si>
  <si>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</si>
  <si>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</si>
  <si>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</si>
  <si>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</si>
  <si>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</si>
  <si>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</si>
  <si>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</si>
  <si>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</si>
  <si>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</si>
  <si>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</si>
  <si>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</si>
  <si>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</si>
  <si>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</si>
  <si>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</si>
  <si>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</si>
  <si>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</si>
  <si>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</si>
  <si>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</si>
  <si>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</si>
  <si>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</si>
  <si>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</si>
  <si>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</si>
  <si>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</si>
  <si>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</si>
  <si>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</si>
  <si>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</si>
  <si>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</si>
  <si>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</si>
  <si>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</si>
  <si>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</si>
  <si>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</si>
  <si>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</si>
  <si>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</si>
  <si>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</si>
  <si>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</si>
  <si>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</si>
  <si>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</si>
  <si>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</si>
  <si>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</si>
  <si>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</si>
  <si>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</si>
  <si>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</si>
  <si>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</si>
  <si>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</si>
  <si>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</si>
  <si>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</si>
  <si>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</si>
  <si>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</si>
  <si>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</si>
  <si>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</si>
  <si>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</si>
  <si>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</si>
  <si>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</si>
  <si>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</si>
  <si>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</si>
  <si>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</si>
  <si>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</si>
  <si>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</si>
  <si>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</si>
  <si>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</si>
  <si>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</si>
  <si>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</si>
  <si>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</si>
  <si>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</si>
  <si>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</si>
  <si>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</si>
  <si>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</si>
  <si>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</si>
  <si>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</si>
  <si>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</si>
  <si>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</si>
  <si>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</si>
  <si>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</si>
  <si>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</si>
  <si>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</si>
  <si>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</si>
  <si>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</si>
  <si>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</si>
  <si>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</si>
  <si>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</si>
  <si>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</si>
  <si>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</si>
  <si>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</si>
  <si>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</si>
  <si>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</si>
  <si>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</si>
  <si>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</si>
  <si>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</si>
  <si>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</si>
  <si>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</si>
  <si>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</si>
  <si>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</si>
  <si>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</si>
  <si>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</si>
  <si>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</si>
  <si>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</si>
  <si>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</si>
  <si>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</si>
  <si>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</si>
  <si>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</si>
  <si>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</si>
  <si>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</si>
  <si>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</si>
  <si>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</si>
  <si>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</si>
  <si>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</si>
  <si>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</si>
  <si>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</si>
  <si>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</si>
  <si>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</si>
  <si>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</si>
  <si>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</si>
  <si>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</si>
  <si>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</si>
  <si>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</si>
  <si>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</si>
  <si>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</si>
  <si>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</si>
  <si>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</si>
  <si>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</si>
  <si>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</si>
  <si>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</si>
  <si>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</si>
  <si>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</si>
  <si>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</si>
  <si>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</si>
  <si>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</si>
  <si>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</si>
  <si>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</si>
  <si>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</si>
  <si>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</si>
  <si>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</si>
  <si>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</si>
  <si>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</si>
  <si>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</si>
  <si>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</si>
  <si>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</si>
  <si>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</si>
  <si>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</si>
  <si>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</si>
  <si>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</si>
  <si>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</si>
  <si>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</si>
  <si>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</si>
  <si>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</si>
  <si>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</si>
  <si>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</si>
  <si>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</si>
  <si>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</si>
  <si>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</si>
  <si>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</si>
  <si>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</si>
  <si>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</si>
  <si>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</si>
  <si>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</si>
  <si>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</si>
  <si>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</si>
  <si>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</si>
  <si>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</si>
  <si>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</si>
  <si>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</si>
  <si>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</si>
  <si>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</si>
  <si>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</si>
  <si>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</si>
  <si>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</si>
  <si>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</si>
  <si>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</si>
  <si>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</si>
  <si>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</si>
  <si>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</si>
  <si>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</si>
  <si>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</si>
  <si>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</si>
  <si>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</si>
  <si>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</si>
  <si>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</si>
  <si>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</si>
  <si>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</si>
  <si>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</si>
  <si>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</si>
  <si>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</si>
  <si>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</si>
  <si>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</si>
  <si>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</si>
  <si>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</si>
  <si>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</si>
  <si>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</si>
  <si>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</si>
  <si>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</si>
  <si>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</si>
  <si>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</si>
  <si>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</si>
  <si>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</si>
  <si>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</si>
  <si>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</si>
  <si>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</si>
  <si>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</si>
  <si>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</si>
  <si>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</si>
  <si>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</si>
  <si>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</si>
  <si>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</si>
  <si>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</si>
  <si>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</si>
  <si>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</si>
  <si>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</si>
  <si>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</si>
  <si>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</si>
  <si>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</si>
  <si>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</si>
  <si>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</si>
  <si>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</si>
  <si>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</si>
  <si>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</si>
  <si>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</si>
  <si>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</si>
  <si>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</si>
  <si>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</si>
  <si>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</si>
  <si>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</si>
  <si>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</si>
  <si>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</si>
  <si>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</si>
  <si>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</si>
  <si>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</si>
  <si>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</si>
  <si>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</si>
  <si>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</si>
  <si>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</si>
  <si>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</si>
  <si>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</si>
  <si>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</si>
  <si>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</si>
  <si>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</si>
  <si>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</si>
  <si>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</si>
  <si>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</si>
  <si>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</si>
  <si>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</si>
  <si>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</si>
  <si>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</si>
  <si>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</si>
  <si>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</si>
  <si>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</si>
  <si>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</si>
  <si>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</si>
  <si>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</si>
  <si>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</si>
  <si>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</si>
  <si>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</si>
  <si>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</si>
  <si>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</si>
  <si>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</si>
  <si>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</si>
  <si>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</si>
  <si>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</si>
  <si>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</si>
  <si>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</si>
  <si>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</si>
  <si>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</si>
  <si>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</si>
  <si>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</si>
  <si>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</si>
  <si>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</si>
  <si>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</si>
  <si>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</si>
  <si>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</si>
  <si>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</si>
  <si>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</si>
  <si>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</si>
  <si>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</si>
  <si>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</si>
  <si>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</si>
  <si>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</si>
  <si>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</si>
  <si>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</si>
  <si>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</si>
  <si>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</si>
  <si>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</si>
  <si>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</si>
  <si>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</si>
  <si>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</si>
  <si>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</si>
  <si>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</si>
  <si>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</si>
  <si>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</si>
  <si>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</si>
  <si>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</si>
  <si>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</si>
  <si>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</si>
  <si>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</si>
  <si>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</si>
  <si>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</si>
  <si>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</si>
  <si>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</si>
  <si>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</si>
  <si>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</si>
  <si>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</si>
  <si>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</si>
  <si>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</si>
  <si>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</si>
  <si>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</si>
  <si>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</si>
  <si>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</si>
  <si>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</si>
  <si>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</si>
  <si>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</si>
  <si>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</si>
  <si>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</si>
  <si>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</si>
  <si>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</si>
  <si>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</si>
  <si>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</si>
  <si>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</si>
  <si>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</si>
  <si>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</si>
  <si>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</si>
  <si>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</si>
  <si>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</si>
  <si>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</si>
  <si>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</si>
  <si>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</si>
  <si>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</si>
  <si>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</si>
  <si>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</si>
  <si>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</si>
  <si>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</si>
  <si>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</si>
  <si>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</si>
  <si>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</si>
  <si>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</si>
  <si>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</si>
  <si>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</si>
  <si>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</si>
  <si>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</si>
  <si>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</si>
  <si>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</si>
  <si>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</si>
  <si>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</si>
  <si>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</si>
  <si>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</si>
  <si>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</si>
  <si>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</si>
  <si>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</si>
  <si>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</si>
  <si>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</si>
  <si>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</si>
  <si>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</si>
  <si>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</si>
  <si>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</si>
  <si>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</si>
  <si>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</si>
  <si>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</si>
  <si>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</si>
  <si>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</si>
  <si>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</si>
  <si>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</si>
  <si>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</si>
  <si>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</si>
  <si>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</si>
  <si>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</si>
  <si>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</si>
  <si>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</si>
  <si>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</si>
  <si>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</si>
  <si>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</si>
  <si>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</si>
  <si>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</si>
  <si>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</si>
  <si>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</si>
  <si>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</si>
  <si>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</si>
  <si>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</si>
  <si>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</si>
  <si>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</si>
  <si>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</si>
  <si>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</si>
  <si>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</si>
  <si>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</si>
  <si>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</si>
  <si>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</si>
  <si>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</si>
  <si>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</si>
  <si>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</si>
  <si>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</si>
  <si>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</si>
  <si>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</si>
  <si>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</si>
  <si>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</si>
  <si>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</si>
  <si>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</si>
  <si>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</si>
  <si>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</si>
  <si>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</si>
  <si>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</si>
  <si>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</si>
  <si>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</si>
  <si>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</si>
  <si>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</si>
  <si>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</si>
  <si>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</si>
  <si>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</si>
  <si>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</si>
  <si>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</si>
  <si>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</si>
  <si>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</si>
  <si>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</si>
  <si>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</si>
  <si>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</si>
  <si>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</si>
  <si>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</si>
  <si>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</si>
  <si>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</si>
  <si>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</si>
  <si>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</si>
  <si>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</si>
  <si>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</si>
  <si>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</si>
  <si>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</si>
  <si>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</si>
  <si>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</si>
  <si>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</si>
  <si>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</si>
  <si>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</si>
  <si>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</si>
  <si>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</si>
  <si>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</si>
  <si>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</si>
  <si>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</si>
  <si>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</si>
  <si>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</si>
  <si>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</si>
  <si>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</si>
  <si>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</si>
  <si>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</si>
  <si>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</si>
  <si>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</si>
  <si>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</si>
  <si>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</si>
  <si>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</si>
  <si>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</si>
  <si>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</si>
  <si>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</si>
  <si>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</si>
  <si>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</si>
  <si>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</si>
  <si>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</si>
  <si>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</si>
  <si>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</si>
  <si>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</si>
  <si>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</si>
  <si>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</si>
  <si>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</si>
  <si>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</si>
  <si>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</si>
  <si>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</si>
  <si>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</si>
  <si>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</si>
  <si>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</si>
  <si>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</si>
  <si>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</si>
  <si>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</si>
  <si>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</si>
  <si>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</si>
  <si>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</si>
  <si>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</si>
  <si>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</si>
  <si>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</si>
  <si>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</si>
  <si>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</si>
  <si>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</si>
  <si>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</si>
  <si>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</si>
  <si>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</si>
  <si>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</si>
  <si>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</si>
  <si>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</si>
  <si>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</si>
  <si>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</si>
  <si>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</si>
  <si>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</si>
  <si>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</si>
  <si>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</si>
  <si>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</si>
  <si>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</si>
  <si>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</si>
  <si>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</si>
  <si>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</si>
  <si>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</si>
  <si>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</si>
  <si>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</si>
  <si>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</si>
  <si>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</si>
  <si>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</si>
  <si>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</si>
  <si>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</si>
  <si>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</si>
  <si>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</si>
  <si>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</si>
  <si>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</si>
  <si>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</si>
  <si>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</si>
  <si>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</si>
  <si>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</si>
  <si>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</si>
  <si>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</si>
  <si>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</si>
  <si>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</si>
  <si>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</si>
  <si>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</si>
  <si>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</si>
  <si>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</si>
  <si>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</si>
  <si>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</si>
  <si>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</si>
  <si>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</si>
  <si>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</si>
  <si>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</si>
  <si>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</si>
  <si>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</si>
  <si>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</si>
  <si>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</si>
  <si>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</si>
  <si>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</si>
  <si>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</si>
  <si>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</si>
  <si>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</si>
  <si>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</si>
  <si>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</si>
  <si>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</si>
  <si>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</si>
  <si>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</si>
  <si>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</si>
  <si>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</si>
  <si>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</si>
  <si>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</si>
  <si>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</si>
  <si>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</si>
  <si>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</si>
  <si>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</si>
  <si>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</si>
  <si>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</si>
  <si>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</si>
  <si>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</si>
  <si>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</si>
  <si>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</si>
  <si>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</si>
  <si>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</si>
  <si>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</si>
  <si>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</si>
  <si>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</si>
  <si>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</si>
  <si>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</si>
  <si>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</si>
  <si>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</si>
  <si>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</si>
  <si>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</si>
  <si>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</si>
  <si>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</si>
  <si>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</si>
  <si>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</si>
  <si>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</si>
  <si>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</si>
  <si>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</si>
  <si>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</si>
  <si>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</si>
  <si>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</si>
  <si>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</si>
  <si>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</si>
  <si>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</si>
  <si>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</si>
  <si>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</si>
  <si>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</si>
  <si>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</si>
  <si>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</si>
  <si>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</si>
  <si>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</si>
  <si>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</si>
  <si>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</si>
  <si>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</si>
  <si>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</si>
  <si>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</si>
  <si>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</si>
  <si>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</si>
  <si>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</si>
  <si>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</si>
  <si>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</si>
  <si>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</si>
  <si>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</si>
  <si>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</si>
  <si>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</si>
  <si>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</si>
  <si>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</si>
  <si>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</si>
  <si>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</si>
  <si>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</si>
  <si>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</si>
  <si>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</si>
  <si>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</si>
  <si>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</si>
  <si>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</si>
  <si>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</si>
  <si>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</si>
  <si>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</si>
  <si>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</si>
  <si>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</si>
  <si>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</si>
  <si>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</si>
  <si>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</si>
  <si>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</si>
  <si>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</si>
  <si>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</si>
  <si>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</si>
  <si>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</si>
  <si>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</si>
  <si>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</si>
  <si>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</si>
  <si>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</si>
  <si>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</si>
  <si>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</si>
  <si>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</si>
  <si>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</si>
  <si>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</si>
  <si>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</si>
  <si>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</si>
  <si>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</si>
  <si>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</si>
  <si>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</si>
  <si>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</si>
  <si>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</si>
  <si>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</si>
  <si>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</si>
  <si>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</si>
  <si>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</si>
  <si>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</si>
  <si>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</si>
  <si>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</si>
  <si>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</si>
  <si>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</si>
  <si>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</si>
  <si>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</si>
  <si>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</si>
  <si>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</si>
  <si>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</si>
  <si>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</si>
  <si>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</si>
  <si>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</si>
  <si>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</si>
  <si>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</si>
  <si>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</si>
  <si>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</si>
  <si>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</si>
  <si>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</si>
  <si>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</si>
  <si>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</si>
  <si>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</si>
  <si>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</si>
  <si>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</si>
  <si>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</si>
  <si>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</si>
  <si>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</si>
  <si>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</si>
  <si>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</si>
  <si>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</si>
  <si>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</si>
  <si>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</si>
  <si>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</si>
  <si>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</si>
  <si>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</si>
  <si>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</si>
  <si>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</si>
  <si>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</si>
  <si>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</si>
  <si>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</si>
  <si>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</si>
  <si>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</si>
  <si>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</si>
  <si>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</si>
  <si>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</si>
  <si>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</si>
  <si>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</si>
  <si>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</si>
  <si>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</si>
  <si>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</si>
  <si>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</si>
  <si>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</si>
  <si>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</si>
  <si>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</si>
  <si>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</si>
  <si>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</si>
  <si>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</si>
  <si>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</si>
  <si>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</si>
  <si>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</si>
  <si>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</si>
  <si>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</si>
  <si>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</si>
  <si>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</si>
  <si>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</si>
  <si>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</si>
  <si>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</si>
  <si>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</si>
  <si>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</si>
  <si>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</si>
  <si>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</si>
  <si>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</si>
  <si>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</si>
  <si>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</si>
  <si>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</si>
  <si>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</si>
  <si>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</si>
  <si>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</si>
  <si>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</si>
  <si>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</si>
  <si>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</si>
  <si>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</si>
  <si>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</si>
  <si>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</si>
  <si>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</si>
  <si>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</si>
  <si>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</si>
  <si>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</si>
  <si>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</si>
  <si>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</si>
  <si>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</si>
  <si>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</si>
  <si>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</si>
  <si>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</si>
  <si>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</si>
  <si>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</si>
  <si>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</si>
  <si>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</si>
  <si>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</si>
  <si>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</si>
  <si>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</si>
  <si>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</si>
  <si>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</si>
  <si>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</si>
  <si>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</si>
  <si>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</si>
  <si>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</si>
  <si>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</si>
  <si>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</si>
  <si>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</si>
  <si>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</si>
  <si>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</si>
  <si>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</si>
  <si>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</si>
  <si>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</si>
  <si>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</si>
  <si>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</si>
  <si>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</si>
  <si>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</si>
  <si>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</si>
  <si>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</si>
  <si>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</si>
  <si>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</si>
  <si>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</si>
  <si>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</si>
  <si>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</si>
  <si>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</si>
  <si>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</si>
  <si>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</si>
  <si>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</si>
  <si>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</si>
  <si>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</si>
  <si>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</si>
  <si>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</si>
  <si>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</si>
  <si>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</si>
  <si>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</si>
  <si>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</si>
  <si>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</si>
  <si>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</si>
  <si>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</si>
  <si>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</si>
  <si>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</si>
  <si>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</si>
  <si>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</si>
  <si>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</si>
  <si>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</si>
  <si>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</si>
  <si>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</si>
  <si>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</si>
  <si>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</si>
  <si>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</si>
  <si>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</si>
  <si>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</si>
  <si>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</si>
  <si>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</si>
  <si>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</si>
  <si>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</si>
  <si>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</si>
  <si>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</si>
  <si>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</si>
  <si>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</si>
  <si>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</si>
  <si>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</si>
  <si>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</si>
  <si>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</si>
  <si>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</si>
  <si>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</si>
  <si>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</si>
  <si>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</si>
  <si>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</si>
  <si>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</si>
  <si>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</si>
  <si>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</si>
  <si>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</si>
  <si>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</si>
  <si>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</si>
  <si>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</si>
  <si>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</si>
  <si>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</si>
  <si>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</si>
  <si>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</si>
  <si>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</si>
  <si>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</si>
  <si>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</si>
  <si>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</si>
  <si>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</si>
  <si>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</si>
  <si>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</si>
  <si>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</si>
  <si>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</si>
  <si>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</si>
  <si>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</si>
  <si>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</si>
  <si>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</si>
  <si>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</si>
  <si>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</si>
  <si>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</si>
  <si>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</si>
  <si>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</si>
  <si>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</si>
  <si>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</si>
  <si>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</si>
  <si>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</si>
  <si>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</si>
  <si>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</si>
  <si>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</si>
  <si>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</si>
  <si>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</si>
  <si>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</si>
  <si>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</si>
  <si>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</si>
  <si>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</si>
  <si>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</si>
  <si>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</si>
  <si>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</si>
  <si>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</si>
  <si>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</si>
  <si>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</si>
  <si>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</si>
  <si>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</si>
  <si>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</si>
  <si>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</si>
  <si>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</si>
  <si>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</si>
  <si>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</si>
  <si>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</si>
  <si>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</si>
  <si>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</si>
  <si>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</si>
  <si>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</si>
  <si>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</si>
  <si>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</si>
  <si>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</si>
  <si>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</si>
  <si>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</si>
  <si>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</si>
  <si>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</si>
  <si>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</si>
  <si>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</si>
  <si>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</si>
  <si>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</si>
  <si>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</si>
  <si>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</si>
  <si>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</si>
  <si>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</si>
  <si>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</si>
  <si>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</si>
  <si>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</si>
  <si>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</si>
  <si>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</si>
  <si>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</si>
  <si>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</si>
  <si>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</si>
  <si>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</si>
  <si>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</si>
  <si>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</si>
  <si>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</si>
  <si>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</si>
  <si>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</si>
  <si>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</si>
  <si>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</si>
  <si>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</si>
  <si>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</si>
  <si>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</si>
  <si>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</si>
  <si>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</si>
  <si>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</si>
  <si>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</si>
  <si>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</si>
  <si>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</si>
  <si>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</si>
  <si>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</si>
  <si>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</si>
  <si>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</si>
  <si>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</si>
  <si>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</si>
  <si>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</si>
  <si>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</si>
  <si>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</si>
  <si>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</si>
  <si>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</si>
  <si>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</si>
  <si>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</si>
  <si>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</si>
  <si>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</si>
  <si>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</si>
  <si>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</si>
  <si>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</si>
  <si>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</si>
  <si>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</si>
  <si>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</si>
  <si>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</si>
  <si>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</si>
  <si>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</si>
  <si>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</si>
  <si>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</si>
  <si>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</si>
  <si>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</si>
  <si>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</si>
  <si>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</si>
  <si>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</si>
  <si>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</si>
  <si>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</si>
  <si>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</si>
  <si>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</si>
  <si>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</si>
  <si>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</si>
  <si>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</si>
  <si>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</si>
  <si>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</si>
  <si>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</si>
  <si>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</si>
  <si>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</si>
  <si>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</si>
  <si>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</si>
  <si>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</si>
  <si>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</si>
  <si>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</si>
  <si>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</si>
  <si>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</si>
  <si>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</si>
  <si>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</si>
  <si>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</si>
  <si>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</si>
  <si>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</si>
  <si>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</si>
  <si>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</si>
  <si>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</si>
  <si>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</si>
  <si>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</si>
  <si>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</si>
  <si>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</si>
  <si>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</si>
  <si>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</si>
  <si>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</si>
  <si>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</si>
  <si>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</si>
  <si>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</si>
  <si>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</si>
  <si>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</si>
  <si>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</si>
  <si>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</si>
  <si>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</si>
  <si>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</si>
  <si>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</si>
  <si>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</si>
  <si>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</si>
  <si>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</si>
  <si>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</si>
  <si>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</si>
  <si>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</si>
  <si>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</si>
  <si>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</si>
  <si>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</si>
  <si>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</si>
  <si>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</si>
  <si>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</si>
  <si>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</si>
  <si>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</si>
  <si>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</si>
  <si>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</si>
  <si>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</si>
  <si>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</si>
  <si>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</si>
  <si>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</si>
  <si>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</si>
  <si>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</si>
  <si>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</si>
  <si>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</si>
  <si>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</si>
  <si>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</si>
  <si>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</si>
  <si>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</si>
  <si>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</si>
  <si>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</si>
  <si>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</si>
  <si>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</si>
  <si>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</si>
  <si>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</si>
  <si>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</si>
  <si>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</si>
  <si>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</si>
  <si>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</si>
  <si>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</si>
  <si>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</si>
  <si>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</si>
  <si>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</si>
  <si>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</si>
  <si>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</si>
  <si>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</si>
  <si>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</si>
  <si>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</si>
  <si>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</si>
  <si>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</si>
  <si>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</si>
  <si>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</si>
  <si>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</si>
  <si>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</si>
  <si>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</si>
  <si>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</si>
  <si>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</si>
  <si>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</si>
  <si>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</si>
  <si>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</si>
  <si>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</si>
  <si>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</si>
  <si>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</si>
  <si>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</si>
  <si>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</si>
  <si>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</si>
  <si>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</si>
  <si>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</si>
  <si>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</si>
  <si>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</si>
  <si>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</si>
  <si>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</si>
  <si>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</si>
  <si>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</si>
  <si>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</si>
  <si>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</si>
  <si>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</si>
  <si>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</si>
  <si>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</si>
  <si>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</si>
  <si>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</si>
  <si>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</si>
  <si>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</si>
  <si>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</si>
  <si>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</si>
  <si>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</si>
  <si>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</si>
  <si>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</si>
  <si>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</si>
  <si>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</si>
  <si>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</si>
  <si>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</si>
  <si>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</si>
  <si>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</si>
  <si>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</si>
  <si>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</si>
  <si>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</si>
  <si>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</si>
  <si>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</si>
  <si>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</si>
  <si>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</si>
  <si>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</si>
  <si>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</si>
  <si>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</si>
  <si>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</si>
  <si>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</si>
  <si>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</si>
  <si>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</si>
  <si>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</si>
  <si>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</si>
  <si>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</si>
  <si>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</si>
  <si>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</si>
  <si>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</si>
  <si>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</si>
  <si>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</si>
  <si>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</si>
  <si>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</si>
  <si>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</si>
  <si>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</si>
  <si>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</si>
  <si>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</si>
  <si>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</si>
  <si>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</si>
  <si>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</si>
  <si>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</si>
  <si>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</si>
  <si>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</si>
  <si>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</si>
  <si>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</si>
  <si>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</si>
  <si>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</si>
  <si>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</si>
  <si>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</si>
  <si>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</si>
  <si>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</si>
  <si>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</si>
  <si>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</si>
  <si>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</si>
  <si>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</si>
  <si>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</si>
  <si>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</si>
  <si>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</si>
  <si>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</si>
  <si>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</si>
  <si>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</si>
  <si>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</si>
  <si>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</si>
  <si>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</si>
  <si>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</si>
  <si>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</si>
  <si>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</si>
  <si>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</si>
  <si>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</si>
  <si>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</si>
  <si>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</si>
  <si>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</si>
  <si>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</si>
  <si>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</si>
  <si>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</si>
  <si>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</si>
  <si>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</si>
  <si>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</si>
  <si>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</si>
  <si>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</si>
  <si>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</si>
  <si>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</si>
  <si>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</si>
  <si>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</si>
  <si>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</si>
  <si>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</si>
  <si>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</si>
  <si>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</si>
  <si>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</si>
  <si>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</si>
  <si>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</si>
  <si>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</si>
  <si>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</si>
  <si>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</si>
  <si>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</si>
  <si>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</si>
  <si>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</si>
  <si>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</si>
  <si>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</si>
  <si>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</si>
  <si>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</si>
  <si>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</si>
  <si>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</si>
  <si>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</si>
  <si>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</si>
  <si>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</si>
  <si>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</si>
  <si>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</si>
  <si>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</si>
  <si>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</si>
  <si>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</si>
  <si>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</si>
  <si>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</si>
  <si>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</si>
  <si>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</si>
  <si>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</si>
  <si>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</si>
  <si>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</si>
  <si>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</si>
  <si>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</si>
  <si>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</si>
  <si>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</si>
  <si>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</si>
  <si>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</si>
  <si>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</si>
  <si>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</si>
  <si>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</si>
  <si>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</si>
  <si>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</si>
  <si>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</si>
  <si>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</si>
  <si>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</si>
  <si>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</si>
  <si>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</si>
  <si>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</si>
  <si>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</si>
  <si>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</si>
  <si>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</si>
  <si>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</si>
  <si>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</si>
  <si>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</si>
  <si>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</si>
  <si>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</si>
  <si>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</si>
  <si>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</si>
  <si>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</si>
  <si>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</si>
  <si>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</si>
  <si>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</si>
  <si>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</si>
  <si>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</si>
  <si>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</si>
  <si>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</si>
  <si>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</si>
  <si>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</si>
  <si>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</si>
  <si>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</si>
  <si>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</si>
  <si>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</si>
  <si>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</si>
  <si>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</si>
  <si>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</si>
  <si>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</si>
  <si>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</si>
  <si>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</si>
  <si>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</si>
  <si>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</si>
  <si>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</si>
  <si>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</si>
  <si>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</si>
  <si>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</si>
  <si>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</si>
  <si>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</si>
  <si>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</si>
  <si>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</si>
  <si>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</si>
  <si>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</si>
  <si>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</si>
  <si>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</si>
  <si>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</si>
  <si>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</si>
  <si>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</si>
  <si>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</si>
  <si>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</si>
  <si>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</si>
  <si>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</si>
  <si>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</si>
  <si>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</si>
  <si>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</si>
  <si>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</si>
  <si>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</si>
  <si>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</si>
  <si>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</si>
  <si>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</si>
  <si>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</si>
  <si>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</si>
  <si>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</si>
  <si>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</si>
  <si>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</si>
  <si>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</si>
  <si>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</si>
  <si>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</si>
  <si>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</si>
  <si>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</si>
  <si>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</si>
  <si>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</si>
  <si>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</si>
  <si>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</si>
  <si>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</si>
  <si>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</si>
  <si>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</si>
  <si>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</si>
  <si>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</si>
  <si>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</si>
  <si>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</si>
  <si>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</si>
  <si>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</si>
  <si>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</si>
  <si>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</si>
  <si>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</si>
  <si>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</si>
  <si>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</si>
  <si>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</si>
  <si>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</si>
  <si>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</si>
  <si>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</si>
  <si>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</si>
  <si>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</si>
  <si>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</si>
  <si>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</si>
  <si>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</si>
  <si>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</si>
  <si>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</si>
  <si>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</si>
  <si>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</si>
  <si>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</si>
  <si>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</si>
  <si>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</si>
  <si>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</si>
  <si>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</si>
  <si>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</si>
  <si>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</si>
  <si>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</si>
  <si>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</si>
  <si>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</si>
  <si>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</si>
  <si>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</si>
  <si>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</si>
  <si>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</si>
  <si>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</si>
  <si>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</si>
  <si>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</si>
  <si>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</si>
  <si>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</si>
  <si>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</si>
  <si>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</si>
  <si>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</si>
  <si>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</si>
  <si>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</si>
  <si>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</si>
  <si>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</si>
  <si>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</si>
  <si>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</si>
  <si>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</si>
  <si>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</si>
  <si>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</si>
  <si>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</si>
  <si>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</si>
  <si>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</si>
  <si>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</si>
  <si>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</si>
  <si>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</si>
  <si>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</si>
  <si>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</si>
  <si>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</si>
  <si>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</si>
  <si>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</si>
  <si>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</si>
  <si>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</si>
  <si>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</si>
  <si>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</si>
  <si>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</si>
  <si>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</si>
  <si>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</si>
  <si>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</si>
  <si>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</si>
  <si>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</si>
  <si>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</si>
  <si>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</si>
  <si>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</si>
  <si>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</si>
  <si>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</si>
  <si>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</si>
  <si>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</si>
  <si>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</si>
  <si>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</si>
  <si>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</si>
  <si>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</si>
  <si>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</si>
  <si>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</si>
  <si>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</si>
  <si>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</si>
  <si>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</si>
  <si>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</si>
  <si>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</si>
  <si>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</si>
  <si>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</si>
  <si>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</si>
  <si>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</si>
  <si>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</si>
  <si>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</si>
  <si>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</si>
  <si>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</si>
  <si>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</si>
  <si>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</si>
  <si>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</si>
  <si>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</si>
  <si>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</si>
  <si>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</si>
  <si>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</si>
  <si>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</si>
  <si>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</si>
  <si>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</si>
  <si>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</si>
  <si>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</si>
  <si>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</si>
  <si>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</si>
  <si>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</si>
  <si>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</si>
  <si>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</si>
  <si>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</si>
  <si>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</si>
  <si>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</si>
  <si>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</si>
  <si>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</si>
  <si>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</si>
  <si>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</si>
  <si>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</si>
  <si>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</si>
  <si>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</si>
  <si>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</si>
  <si>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</si>
  <si>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</si>
  <si>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</si>
  <si>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</si>
  <si>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</si>
  <si>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</si>
  <si>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</si>
  <si>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</si>
  <si>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</si>
  <si>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</si>
  <si>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</si>
  <si>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</si>
  <si>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</si>
  <si>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</si>
  <si>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</si>
  <si>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</si>
  <si>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</si>
  <si>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</si>
  <si>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</si>
  <si>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</si>
  <si>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</si>
  <si>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</si>
  <si>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</si>
  <si>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</si>
  <si>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</si>
  <si>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</si>
  <si>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</si>
  <si>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</si>
  <si>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</si>
  <si>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</si>
  <si>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</si>
  <si>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</si>
  <si>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</si>
  <si>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</si>
  <si>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</si>
  <si>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</si>
  <si>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</si>
  <si>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</si>
  <si>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</si>
  <si>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</si>
  <si>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</si>
  <si>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</si>
  <si>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</si>
  <si>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</si>
  <si>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</si>
  <si>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</si>
  <si>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</si>
  <si>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</si>
  <si>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</si>
  <si>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</si>
  <si>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</si>
  <si>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</si>
  <si>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</si>
  <si>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</si>
  <si>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</si>
  <si>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</si>
  <si>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</si>
  <si>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</si>
  <si>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</si>
  <si>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</si>
  <si>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</si>
  <si>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</si>
  <si>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</si>
  <si>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</si>
  <si>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</si>
  <si>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</si>
  <si>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</si>
  <si>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</si>
  <si>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</si>
  <si>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</si>
  <si>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</si>
  <si>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</si>
  <si>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</si>
  <si>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</si>
  <si>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</si>
  <si>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</si>
  <si>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</si>
  <si>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</si>
  <si>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</si>
  <si>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</si>
  <si>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</si>
  <si>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</si>
  <si>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</si>
  <si>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</si>
  <si>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</si>
  <si>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</si>
  <si>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</si>
  <si>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</si>
  <si>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</si>
  <si>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</si>
  <si>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</si>
  <si>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</si>
  <si>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</si>
  <si>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</si>
  <si>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</si>
  <si>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</si>
  <si>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</si>
  <si>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</si>
  <si>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</si>
  <si>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</si>
  <si>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</si>
  <si>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</si>
  <si>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</si>
  <si>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</si>
  <si>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</si>
  <si>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</si>
  <si>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</si>
  <si>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</si>
  <si>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</si>
  <si>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</si>
  <si>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</si>
  <si>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</si>
  <si>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</si>
  <si>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</si>
  <si>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</si>
  <si>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</si>
  <si>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</si>
  <si>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</si>
  <si>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</si>
  <si>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</si>
  <si>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</si>
  <si>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</si>
  <si>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</si>
  <si>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</si>
  <si>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</si>
  <si>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</si>
  <si>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</si>
  <si>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</si>
  <si>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</si>
  <si>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</si>
  <si>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</si>
  <si>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</si>
  <si>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</si>
  <si>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</si>
  <si>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</si>
  <si>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</si>
  <si>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</si>
  <si>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</si>
  <si>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</si>
  <si>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</si>
  <si>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</si>
  <si>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</si>
  <si>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</si>
  <si>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</si>
  <si>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</si>
  <si>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</si>
  <si>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</si>
  <si>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</si>
  <si>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</si>
  <si>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</si>
  <si>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</si>
  <si>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</si>
  <si>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</si>
  <si>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</si>
  <si>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</si>
  <si>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</si>
  <si>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</si>
  <si>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</si>
  <si>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</si>
  <si>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</si>
  <si>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</si>
  <si>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</si>
  <si>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</si>
  <si>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</si>
  <si>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</si>
  <si>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</si>
  <si>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</si>
  <si>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</si>
  <si>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</si>
  <si>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</si>
  <si>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</si>
  <si>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</si>
  <si>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</si>
  <si>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</si>
  <si>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</si>
  <si>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</si>
  <si>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</si>
  <si>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</si>
  <si>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</si>
  <si>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</si>
  <si>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</si>
  <si>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</si>
  <si>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</si>
  <si>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</si>
  <si>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</si>
  <si>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</si>
  <si>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</si>
  <si>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</si>
  <si>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</si>
  <si>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</si>
  <si>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</si>
  <si>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</si>
  <si>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</si>
  <si>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</si>
  <si>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</si>
  <si>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</si>
  <si>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</si>
  <si>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</si>
  <si>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</si>
  <si>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</si>
  <si>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</si>
  <si>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</si>
  <si>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</si>
  <si>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</si>
  <si>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</si>
  <si>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</si>
  <si>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</si>
  <si>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</si>
  <si>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</si>
  <si>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</si>
  <si>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</si>
  <si>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</si>
  <si>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</si>
  <si>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</si>
  <si>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</si>
  <si>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</si>
  <si>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</si>
  <si>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</si>
  <si>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</si>
  <si>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</si>
  <si>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</si>
  <si>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</si>
  <si>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</si>
  <si>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</si>
  <si>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</si>
  <si>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</si>
  <si>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</si>
  <si>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</si>
  <si>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</si>
  <si>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</si>
  <si>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</si>
  <si>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</si>
  <si>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</si>
  <si>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</si>
  <si>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</si>
  <si>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</si>
  <si>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</si>
  <si>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</si>
  <si>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</si>
  <si>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</si>
  <si>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</si>
  <si>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</si>
  <si>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</si>
  <si>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</si>
  <si>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</si>
  <si>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</si>
  <si>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</si>
  <si>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</si>
  <si>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</si>
  <si>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</si>
  <si>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</si>
  <si>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</si>
  <si>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</si>
  <si>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</si>
  <si>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</si>
  <si>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</si>
  <si>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</si>
  <si>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</si>
  <si>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</si>
  <si>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</si>
  <si>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</si>
  <si>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</si>
  <si>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</si>
  <si>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</si>
  <si>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</si>
  <si>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</si>
  <si>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</si>
  <si>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</si>
  <si>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</si>
  <si>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</si>
  <si>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</si>
  <si>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</si>
  <si>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</si>
  <si>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</si>
  <si>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</si>
  <si>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</si>
  <si>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</si>
  <si>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</si>
  <si>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</si>
  <si>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</si>
  <si>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</si>
  <si>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</si>
  <si>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</si>
  <si>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</si>
  <si>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</si>
  <si>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</si>
  <si>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</si>
  <si>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</si>
  <si>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</si>
  <si>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</si>
  <si>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</si>
  <si>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</si>
  <si>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</si>
  <si>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</si>
  <si>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</si>
  <si>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</si>
  <si>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</si>
  <si>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</si>
  <si>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</si>
  <si>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</si>
  <si>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</si>
  <si>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</si>
  <si>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</si>
  <si>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</si>
  <si>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</si>
  <si>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</si>
  <si>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</si>
  <si>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</si>
  <si>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</si>
  <si>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</si>
  <si>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</si>
  <si>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</si>
  <si>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</si>
  <si>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</si>
  <si>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</si>
  <si>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</si>
  <si>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</si>
  <si>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</si>
  <si>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</si>
  <si>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</si>
  <si>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</si>
  <si>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</si>
  <si>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</si>
  <si>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</si>
  <si>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</si>
  <si>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</si>
  <si>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</si>
  <si>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</si>
  <si>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</si>
  <si>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</si>
  <si>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</si>
  <si>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</si>
  <si>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</si>
  <si>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</si>
  <si>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</si>
  <si>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</si>
  <si>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</si>
  <si>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</si>
  <si>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</si>
  <si>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</si>
  <si>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</si>
  <si>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</si>
  <si>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</si>
  <si>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</si>
  <si>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</si>
  <si>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</si>
  <si>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</si>
  <si>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</si>
  <si>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</si>
  <si>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</si>
  <si>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</si>
  <si>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</si>
  <si>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</si>
  <si>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</si>
  <si>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</si>
  <si>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</si>
  <si>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</si>
  <si>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</si>
  <si>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</si>
  <si>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</si>
  <si>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</si>
  <si>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</si>
  <si>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</si>
  <si>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</si>
  <si>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</si>
  <si>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</si>
  <si>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</si>
  <si>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</si>
  <si>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</si>
  <si>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</si>
  <si>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</si>
  <si>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</si>
  <si>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</si>
  <si>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</si>
  <si>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</si>
  <si>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</si>
  <si>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</si>
  <si>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</si>
  <si>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</si>
  <si>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</si>
  <si>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</si>
  <si>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</si>
  <si>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</si>
  <si>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</si>
  <si>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</si>
  <si>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</si>
  <si>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</si>
  <si>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</si>
  <si>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</si>
  <si>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</si>
  <si>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</si>
  <si>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</si>
  <si>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</si>
  <si>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</si>
  <si>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</si>
  <si>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</si>
  <si>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</si>
  <si>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</si>
  <si>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</si>
  <si>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</si>
  <si>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</si>
  <si>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</si>
  <si>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</si>
  <si>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</si>
  <si>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</si>
  <si>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</si>
  <si>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</si>
  <si>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</si>
  <si>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</si>
  <si>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</si>
  <si>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</si>
  <si>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</si>
  <si>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</si>
  <si>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</si>
  <si>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</si>
  <si>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</si>
  <si>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</si>
  <si>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</si>
  <si>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</si>
  <si>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</si>
  <si>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</si>
  <si>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</si>
  <si>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</si>
  <si>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</si>
  <si>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</si>
  <si>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</si>
  <si>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</si>
  <si>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</si>
  <si>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</si>
  <si>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</si>
  <si>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</si>
  <si>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</si>
  <si>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</si>
  <si>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</si>
  <si>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</si>
  <si>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</si>
  <si>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</si>
  <si>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</si>
  <si>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</si>
  <si>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</si>
  <si>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</si>
  <si>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</si>
  <si>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</si>
  <si>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</si>
  <si>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</si>
  <si>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</si>
  <si>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</si>
  <si>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</si>
  <si>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</si>
  <si>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</si>
  <si>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</si>
  <si>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</si>
  <si>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</si>
  <si>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</si>
  <si>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</si>
  <si>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</si>
  <si>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</si>
  <si>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</si>
  <si>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</si>
  <si>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</si>
  <si>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</si>
  <si>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</si>
  <si>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</si>
  <si>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</si>
  <si>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</si>
  <si>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</si>
  <si>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</si>
  <si>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</si>
  <si>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</si>
  <si>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</si>
  <si>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</si>
  <si>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</si>
  <si>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</si>
  <si>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</si>
  <si>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</si>
  <si>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</si>
  <si>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</si>
  <si>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</si>
  <si>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</si>
  <si>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</si>
  <si>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</si>
  <si>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</si>
  <si>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</si>
  <si>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</si>
  <si>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</si>
  <si>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</si>
  <si>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</si>
  <si>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</si>
  <si>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</si>
  <si>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</si>
  <si>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</si>
  <si>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</si>
  <si>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</si>
  <si>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</si>
  <si>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</si>
  <si>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</si>
  <si>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</si>
  <si>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</si>
  <si>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</si>
  <si>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</si>
  <si>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</si>
  <si>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</si>
  <si>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</si>
  <si>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</si>
  <si>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</si>
  <si>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</si>
  <si>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</si>
  <si>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</si>
  <si>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</si>
  <si>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</si>
  <si>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</si>
  <si>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</si>
  <si>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</si>
  <si>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</si>
  <si>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</si>
  <si>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</si>
  <si>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</si>
  <si>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</si>
  <si>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</si>
  <si>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</si>
  <si>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</si>
  <si>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</si>
  <si>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</si>
  <si>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</si>
  <si>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</si>
  <si>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</si>
  <si>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</si>
  <si>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</si>
  <si>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</si>
  <si>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</si>
  <si>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</si>
  <si>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</si>
  <si>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</si>
  <si>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</si>
  <si>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</si>
  <si>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</si>
  <si>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</si>
  <si>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</si>
  <si>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</si>
  <si>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</si>
  <si>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</si>
  <si>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</si>
  <si>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</si>
  <si>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</si>
  <si>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</si>
  <si>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</si>
  <si>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</si>
  <si>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</si>
  <si>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</si>
  <si>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</si>
  <si>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</si>
  <si>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</si>
  <si>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</si>
  <si>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</si>
  <si>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</si>
  <si>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</si>
  <si>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</si>
  <si>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</si>
  <si>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</si>
  <si>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</si>
  <si>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</si>
  <si>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</si>
  <si>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</si>
  <si>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</si>
  <si>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</si>
  <si>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</si>
  <si>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</si>
  <si>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</si>
  <si>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</si>
  <si>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</si>
  <si>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</si>
  <si>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</si>
  <si>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</si>
  <si>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</si>
  <si>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</si>
  <si>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</si>
  <si>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</si>
  <si>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</si>
  <si>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</si>
  <si>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</si>
  <si>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</si>
  <si>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</si>
  <si>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</si>
  <si>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</si>
  <si>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</si>
  <si>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</si>
  <si>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</si>
  <si>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</si>
  <si>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</si>
  <si>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</si>
  <si>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</si>
  <si>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</si>
  <si>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</si>
  <si>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</si>
  <si>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</si>
  <si>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</si>
  <si>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</si>
  <si>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</si>
  <si>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</si>
  <si>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</si>
  <si>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</si>
  <si>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</si>
  <si>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</si>
  <si>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</si>
  <si>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</si>
  <si>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</si>
  <si>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</si>
  <si>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</si>
  <si>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</si>
  <si>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</si>
  <si>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</si>
  <si>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</si>
  <si>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</si>
  <si>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</si>
  <si>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</si>
  <si>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</si>
  <si>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</si>
  <si>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</si>
  <si>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</si>
  <si>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</si>
  <si>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</si>
  <si>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</si>
  <si>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</si>
  <si>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</si>
  <si>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</si>
  <si>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</si>
  <si>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</si>
  <si>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</si>
  <si>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</si>
  <si>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</si>
  <si>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</si>
  <si>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</si>
  <si>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</si>
  <si>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</si>
  <si>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</si>
  <si>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</si>
  <si>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</si>
  <si>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</si>
  <si>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</si>
  <si>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</si>
  <si>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</si>
  <si>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</si>
  <si>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</si>
  <si>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</si>
  <si>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</si>
  <si>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</si>
  <si>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</si>
  <si>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</si>
  <si>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</si>
  <si>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</si>
  <si>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</si>
  <si>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</si>
  <si>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</si>
  <si>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</si>
  <si>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</si>
  <si>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</si>
  <si>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</si>
  <si>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</si>
  <si>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</si>
  <si>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</si>
  <si>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</si>
  <si>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</si>
  <si>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</si>
  <si>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</si>
  <si>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</si>
  <si>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</si>
  <si>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</si>
  <si>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</si>
  <si>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</si>
  <si>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</si>
  <si>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</si>
  <si>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</si>
  <si>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</si>
  <si>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</si>
  <si>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</si>
  <si>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</si>
  <si>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</si>
  <si>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</si>
  <si>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</si>
  <si>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</si>
  <si>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</si>
  <si>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</si>
  <si>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</si>
  <si>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</si>
  <si>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</si>
  <si>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</si>
  <si>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</si>
  <si>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</si>
  <si>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</si>
  <si>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</si>
  <si>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</si>
  <si>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</si>
  <si>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</si>
  <si>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</si>
  <si>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</si>
  <si>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</si>
  <si>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</si>
  <si>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</si>
  <si>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</si>
  <si>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</si>
  <si>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</si>
  <si>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</si>
  <si>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</si>
  <si>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</si>
  <si>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</si>
  <si>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</si>
  <si>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</si>
  <si>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</si>
  <si>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</si>
  <si>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</si>
  <si>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</si>
  <si>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</si>
  <si>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</si>
  <si>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</si>
  <si>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</si>
  <si>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</si>
  <si>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</si>
  <si>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</si>
  <si>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</si>
  <si>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</si>
  <si>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</si>
  <si>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</si>
  <si>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</si>
  <si>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</si>
  <si>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</si>
  <si>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</si>
  <si>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</si>
  <si>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</si>
  <si>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</si>
  <si>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</si>
  <si>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</si>
  <si>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</si>
  <si>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</si>
  <si>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</si>
  <si>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</si>
  <si>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</si>
  <si>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</si>
  <si>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</si>
  <si>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</si>
  <si>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</si>
  <si>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</si>
  <si>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</si>
  <si>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</si>
  <si>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</si>
  <si>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</si>
  <si>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</si>
  <si>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</si>
  <si>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</si>
  <si>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</si>
  <si>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</si>
  <si>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</si>
  <si>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</si>
  <si>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</si>
  <si>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</si>
  <si>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</si>
  <si>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</si>
  <si>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</si>
  <si>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</si>
  <si>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</si>
  <si>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</si>
  <si>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</si>
  <si>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</si>
  <si>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</si>
  <si>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</si>
  <si>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</si>
  <si>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</si>
  <si>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</si>
  <si>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</si>
  <si>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</si>
  <si>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</si>
  <si>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</si>
  <si>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</si>
  <si>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</si>
  <si>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</si>
  <si>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</si>
  <si>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</si>
  <si>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</si>
  <si>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</si>
  <si>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</si>
  <si>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</si>
  <si>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</si>
  <si>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</si>
  <si>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</si>
  <si>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</si>
  <si>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</si>
  <si>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</si>
  <si>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</si>
  <si>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</si>
  <si>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</si>
  <si>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</si>
  <si>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</si>
  <si>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</si>
  <si>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</si>
  <si>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</si>
  <si>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</si>
  <si>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</si>
  <si>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</si>
  <si>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</si>
  <si>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</si>
  <si>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</si>
  <si>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</si>
  <si>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</si>
  <si>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</si>
  <si>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</si>
  <si>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</si>
  <si>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</si>
  <si>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</si>
  <si>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</si>
  <si>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</si>
  <si>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</si>
  <si>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</si>
  <si>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</si>
  <si>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</si>
  <si>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</si>
  <si>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</si>
  <si>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</si>
  <si>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</si>
  <si>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</si>
  <si>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</si>
  <si>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</si>
  <si>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</si>
  <si>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</si>
  <si>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</si>
  <si>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</si>
  <si>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</si>
  <si>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</si>
  <si>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</si>
  <si>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</si>
  <si>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</si>
  <si>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</si>
  <si>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</si>
  <si>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</si>
  <si>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</si>
  <si>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</si>
  <si>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</si>
  <si>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</si>
  <si>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</si>
  <si>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</si>
  <si>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</si>
  <si>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</si>
  <si>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</si>
  <si>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</si>
  <si>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</si>
  <si>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</si>
  <si>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</si>
  <si>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</si>
  <si>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</si>
  <si>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</si>
  <si>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</si>
  <si>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</si>
  <si>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</si>
  <si>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</si>
  <si>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</si>
  <si>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</si>
  <si>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</si>
  <si>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</si>
  <si>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</si>
  <si>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</si>
  <si>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</si>
  <si>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</si>
  <si>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</si>
  <si>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</si>
  <si>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</si>
  <si>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</si>
  <si>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</si>
  <si>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</si>
  <si>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</si>
  <si>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</si>
  <si>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</si>
  <si>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</si>
  <si>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</si>
  <si>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</si>
  <si>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</si>
  <si>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</si>
  <si>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</si>
  <si>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</si>
  <si>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</si>
  <si>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</si>
  <si>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</si>
  <si>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</si>
  <si>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</si>
  <si>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</si>
  <si>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</si>
  <si>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</si>
  <si>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</si>
  <si>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</si>
  <si>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</si>
  <si>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</si>
  <si>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</si>
  <si>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</si>
  <si>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</si>
  <si>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</si>
  <si>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</si>
  <si>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</si>
  <si>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</si>
  <si>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</si>
  <si>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</si>
  <si>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</si>
  <si>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</si>
  <si>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</si>
  <si>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</si>
  <si>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</si>
  <si>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</si>
  <si>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</si>
  <si>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</si>
  <si>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</si>
  <si>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</si>
  <si>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</si>
  <si>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</si>
  <si>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</si>
  <si>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</si>
  <si>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</si>
  <si>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</si>
  <si>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</si>
  <si>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</si>
  <si>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</si>
  <si>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</si>
  <si>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</si>
  <si>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</si>
  <si>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</si>
  <si>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</si>
  <si>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</si>
  <si>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</si>
  <si>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</si>
  <si>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</si>
  <si>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</si>
  <si>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</si>
  <si>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</si>
  <si>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</si>
  <si>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</si>
  <si>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</si>
  <si>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</si>
  <si>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</si>
  <si>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</si>
  <si>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</si>
  <si>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</si>
  <si>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</si>
  <si>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</si>
  <si>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</si>
  <si>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</si>
  <si>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</si>
  <si>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</si>
  <si>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</si>
  <si>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</si>
  <si>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</si>
  <si>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</si>
  <si>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</si>
  <si>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</si>
  <si>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</si>
  <si>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</si>
  <si>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</si>
  <si>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</si>
  <si>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</si>
  <si>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</si>
  <si>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</si>
  <si>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</si>
  <si>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</si>
  <si>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</si>
  <si>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</si>
  <si>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</si>
  <si>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</si>
  <si>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</si>
  <si>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</si>
  <si>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</si>
  <si>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</si>
  <si>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</si>
  <si>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</si>
  <si>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</si>
  <si>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</si>
  <si>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</si>
  <si>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</si>
  <si>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</si>
  <si>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</si>
  <si>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</si>
  <si>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</si>
  <si>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</si>
  <si>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</si>
  <si>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</si>
  <si>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</si>
  <si>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</si>
  <si>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</si>
  <si>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</si>
  <si>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</si>
  <si>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</si>
  <si>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</si>
  <si>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</si>
  <si>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</si>
  <si>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</si>
  <si>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</si>
  <si>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</si>
  <si>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</si>
  <si>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</si>
  <si>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</si>
  <si>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</si>
  <si>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</si>
  <si>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</si>
  <si>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</si>
  <si>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</si>
  <si>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</si>
  <si>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</si>
  <si>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</si>
  <si>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</si>
  <si>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</si>
  <si>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</si>
  <si>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</si>
  <si>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</si>
  <si>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</si>
  <si>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</si>
  <si>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</si>
  <si>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</si>
  <si>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</si>
  <si>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</si>
  <si>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</si>
  <si>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</si>
  <si>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</si>
  <si>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</si>
  <si>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</si>
  <si>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</si>
  <si>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</si>
  <si>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</si>
  <si>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</si>
  <si>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</si>
  <si>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</si>
  <si>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</si>
  <si>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</si>
  <si>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</si>
  <si>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</si>
  <si>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</si>
  <si>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</si>
  <si>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</si>
  <si>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</si>
  <si>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</si>
  <si>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</si>
  <si>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</si>
  <si>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</si>
  <si>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</si>
  <si>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</si>
  <si>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</si>
  <si>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</si>
  <si>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</si>
  <si>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</si>
  <si>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</si>
  <si>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</si>
  <si>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</si>
  <si>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</si>
  <si>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</si>
  <si>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</si>
  <si>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</si>
  <si>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</si>
  <si>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</si>
  <si>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</si>
  <si>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</si>
  <si>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</si>
  <si>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</si>
  <si>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</si>
  <si>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</si>
  <si>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</si>
  <si>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</si>
  <si>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</si>
  <si>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</si>
  <si>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</si>
  <si>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</si>
  <si>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</si>
  <si>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</si>
  <si>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</si>
  <si>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</si>
  <si>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</si>
  <si>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</si>
  <si>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</si>
  <si>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</si>
  <si>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</si>
  <si>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</si>
  <si>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</si>
  <si>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</si>
  <si>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</si>
  <si>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</si>
  <si>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</si>
  <si>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</si>
  <si>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</si>
  <si>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</si>
  <si>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</si>
  <si>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</si>
  <si>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</si>
  <si>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</si>
  <si>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</si>
  <si>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</si>
  <si>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</si>
  <si>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</si>
  <si>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</si>
  <si>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</si>
  <si>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</si>
  <si>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</si>
  <si>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</si>
  <si>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</si>
  <si>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</si>
  <si>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</si>
  <si>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</si>
  <si>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</si>
  <si>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</si>
  <si>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</si>
  <si>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</si>
  <si>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</si>
  <si>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</si>
  <si>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</si>
  <si>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</si>
  <si>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</si>
  <si>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</si>
  <si>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</si>
  <si>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</si>
  <si>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</si>
  <si>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</si>
  <si>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</si>
  <si>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</si>
  <si>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</si>
  <si>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</si>
  <si>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</si>
  <si>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</si>
  <si>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</si>
  <si>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</si>
  <si>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</si>
  <si>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</si>
  <si>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</si>
  <si>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</si>
  <si>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</si>
  <si>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</si>
  <si>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</si>
  <si>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</si>
  <si>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</si>
  <si>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</si>
  <si>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</si>
  <si>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</si>
  <si>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</si>
  <si>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</si>
  <si>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</si>
  <si>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</si>
  <si>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</si>
  <si>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</si>
  <si>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</si>
  <si>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</si>
  <si>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</si>
  <si>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</si>
  <si>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</si>
  <si>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</si>
  <si>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</si>
  <si>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</si>
  <si>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</si>
  <si>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</si>
  <si>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</si>
  <si>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</si>
  <si>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</si>
  <si>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</si>
  <si>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</si>
  <si>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</si>
  <si>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</si>
  <si>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</si>
  <si>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</si>
  <si>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</si>
  <si>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</si>
  <si>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</si>
  <si>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</si>
  <si>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</si>
  <si>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</si>
  <si>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</si>
  <si>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</si>
  <si>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</si>
  <si>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</si>
  <si>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</si>
  <si>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</si>
  <si>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</si>
  <si>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</si>
  <si>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</si>
  <si>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</si>
  <si>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</si>
  <si>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</si>
  <si>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</si>
  <si>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</si>
  <si>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</si>
  <si>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</si>
  <si>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</si>
  <si>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</si>
  <si>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</si>
  <si>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</si>
  <si>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</si>
  <si>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</si>
  <si>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</si>
  <si>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</si>
  <si>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</si>
  <si>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</si>
  <si>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</si>
  <si>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</si>
  <si>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</si>
  <si>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</si>
  <si>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</si>
  <si>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</si>
  <si>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</si>
  <si>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</si>
  <si>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</si>
  <si>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</si>
  <si>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</si>
  <si>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</si>
  <si>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</si>
  <si>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</si>
  <si>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</si>
  <si>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</si>
  <si>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</si>
  <si>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</si>
  <si>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</si>
  <si>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</si>
  <si>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</si>
  <si>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</si>
  <si>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</si>
  <si>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</si>
  <si>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</si>
  <si>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</si>
  <si>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</si>
  <si>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</si>
  <si>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</si>
  <si>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</si>
  <si>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</si>
  <si>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</si>
  <si>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</si>
  <si>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</si>
  <si>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</si>
  <si>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</si>
  <si>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</si>
  <si>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</si>
  <si>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</si>
  <si>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</si>
  <si>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</si>
  <si>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</si>
  <si>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</si>
  <si>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</si>
  <si>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</si>
  <si>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</si>
  <si>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</si>
  <si>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</si>
  <si>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</si>
  <si>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</si>
  <si>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</si>
  <si>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</si>
  <si>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</si>
  <si>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</si>
  <si>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</si>
  <si>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</si>
  <si>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</si>
  <si>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</si>
  <si>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</si>
  <si>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</si>
  <si>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</si>
  <si>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</si>
  <si>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</si>
  <si>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</si>
  <si>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</si>
  <si>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</si>
  <si>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</si>
  <si>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</si>
  <si>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</si>
  <si>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</si>
  <si>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</si>
  <si>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</si>
  <si>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</si>
  <si>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</si>
  <si>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</si>
  <si>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</si>
  <si>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</si>
  <si>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</si>
  <si>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</si>
  <si>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</si>
  <si>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</si>
  <si>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</si>
  <si>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</si>
  <si>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</si>
  <si>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</si>
  <si>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</si>
  <si>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</si>
  <si>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</si>
  <si>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</si>
  <si>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</si>
  <si>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</si>
  <si>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</si>
  <si>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</si>
  <si>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</si>
  <si>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</si>
  <si>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</si>
  <si>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</si>
  <si>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</si>
  <si>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</si>
  <si>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</si>
  <si>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</si>
  <si>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</si>
  <si>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</si>
  <si>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</si>
  <si>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</si>
  <si>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</si>
  <si>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</si>
  <si>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</si>
  <si>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</si>
  <si>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</si>
  <si>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</si>
  <si>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</si>
  <si>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</si>
  <si>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</si>
  <si>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</si>
  <si>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</si>
  <si>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</si>
  <si>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</si>
  <si>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</si>
  <si>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</si>
  <si>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</si>
  <si>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</si>
  <si>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</si>
  <si>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</si>
  <si>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</si>
  <si>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</si>
  <si>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</si>
  <si>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</si>
  <si>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</si>
  <si>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</si>
  <si>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</si>
  <si>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</si>
  <si>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</si>
  <si>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</si>
  <si>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</si>
  <si>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</si>
  <si>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</si>
  <si>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</si>
  <si>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</si>
  <si>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</si>
  <si>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</si>
  <si>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</si>
  <si>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</si>
  <si>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</si>
  <si>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</si>
  <si>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</si>
  <si>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</si>
  <si>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</si>
  <si>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</si>
  <si>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</si>
  <si>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</si>
  <si>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</si>
  <si>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</si>
  <si>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</si>
  <si>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</si>
  <si>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</si>
  <si>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</si>
  <si>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</si>
  <si>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</si>
  <si>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</si>
  <si>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</si>
  <si>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</si>
  <si>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</si>
  <si>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</si>
  <si>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</si>
  <si>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</si>
  <si>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</si>
  <si>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</si>
  <si>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</si>
  <si>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</si>
  <si>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</si>
  <si>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</si>
  <si>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</si>
  <si>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</si>
  <si>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</si>
  <si>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</si>
  <si>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</si>
  <si>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</si>
  <si>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</si>
  <si>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</si>
  <si>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</si>
  <si>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</si>
  <si>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</si>
  <si>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</si>
  <si>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</si>
  <si>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</si>
  <si>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</si>
  <si>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</si>
  <si>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</si>
  <si>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</si>
  <si>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</si>
  <si>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</si>
  <si>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</si>
  <si>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</si>
  <si>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</si>
  <si>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</si>
  <si>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</si>
  <si>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</si>
  <si>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</si>
  <si>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</si>
  <si>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</si>
  <si>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</si>
  <si>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</si>
  <si>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</si>
  <si>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</si>
  <si>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</si>
  <si>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</si>
  <si>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</si>
  <si>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</si>
  <si>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</si>
  <si>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</si>
  <si>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</si>
  <si>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</si>
  <si>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</si>
  <si>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</si>
  <si>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</si>
  <si>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</si>
  <si>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</si>
  <si>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</si>
  <si>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</si>
  <si>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</si>
  <si>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</si>
  <si>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</si>
  <si>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</si>
  <si>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</si>
  <si>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</si>
  <si>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</si>
  <si>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</si>
  <si>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</si>
  <si>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</si>
  <si>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</si>
  <si>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</si>
  <si>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</si>
  <si>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</si>
  <si>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</si>
  <si>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</si>
  <si>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</si>
  <si>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</si>
  <si>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</si>
  <si>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</si>
  <si>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</si>
  <si>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</si>
  <si>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</si>
  <si>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</si>
  <si>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</si>
  <si>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</si>
  <si>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</si>
  <si>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</si>
  <si>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</si>
  <si>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</si>
  <si>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</si>
  <si>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</si>
  <si>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</si>
  <si>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</si>
  <si>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</si>
  <si>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</si>
  <si>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</si>
  <si>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</si>
  <si>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</si>
  <si>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</si>
  <si>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</si>
  <si>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</si>
  <si>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</si>
  <si>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</si>
  <si>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</si>
  <si>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</si>
  <si>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</si>
  <si>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</si>
  <si>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</si>
  <si>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</si>
  <si>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</si>
  <si>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</si>
  <si>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</si>
  <si>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</si>
  <si>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</si>
  <si>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</si>
  <si>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</si>
  <si>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</si>
  <si>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</si>
  <si>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</si>
  <si>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</si>
  <si>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</si>
  <si>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</si>
  <si>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</si>
  <si>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</si>
  <si>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</si>
  <si>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</si>
  <si>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</si>
  <si>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</si>
  <si>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</si>
  <si>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</si>
  <si>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</si>
  <si>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</si>
  <si>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</si>
  <si>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</si>
  <si>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</si>
  <si>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</si>
  <si>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</si>
  <si>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</si>
  <si>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</si>
  <si>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</si>
  <si>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</si>
  <si>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</si>
  <si>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</si>
  <si>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</si>
  <si>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</si>
  <si>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</si>
  <si>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</si>
  <si>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</si>
  <si>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</si>
  <si>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</si>
  <si>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</si>
  <si>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</si>
  <si>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</si>
  <si>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</si>
  <si>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</si>
  <si>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</si>
  <si>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</si>
  <si>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</si>
  <si>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</si>
  <si>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</si>
  <si>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</si>
  <si>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</si>
  <si>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</si>
  <si>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</si>
  <si>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</si>
  <si>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</si>
  <si>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</si>
  <si>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</si>
  <si>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</si>
  <si>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</si>
  <si>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</si>
  <si>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</si>
  <si>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</si>
  <si>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</si>
  <si>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</si>
  <si>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</si>
  <si>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</si>
  <si>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</si>
  <si>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</si>
  <si>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</si>
  <si>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</si>
  <si>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</si>
  <si>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</si>
  <si>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</si>
  <si>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</si>
  <si>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</si>
  <si>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</si>
  <si>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</si>
  <si>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</si>
  <si>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</si>
  <si>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</si>
  <si>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</si>
  <si>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</si>
  <si>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</si>
  <si>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</si>
  <si>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</si>
  <si>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</si>
  <si>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</si>
  <si>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</si>
  <si>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</si>
  <si>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</si>
  <si>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</si>
  <si>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</si>
  <si>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</si>
  <si>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</si>
  <si>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</si>
  <si>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</si>
  <si>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</si>
  <si>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</si>
  <si>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</si>
  <si>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</si>
  <si>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</si>
  <si>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</si>
  <si>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</si>
  <si>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</si>
  <si>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</si>
  <si>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</si>
  <si>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</si>
  <si>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</si>
  <si>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</si>
  <si>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</si>
  <si>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</si>
  <si>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</si>
  <si>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</si>
  <si>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</si>
  <si>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</si>
  <si>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</si>
  <si>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</si>
  <si>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</si>
  <si>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</si>
  <si>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</si>
  <si>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</si>
  <si>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</si>
  <si>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</si>
  <si>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</si>
  <si>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</si>
  <si>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</si>
  <si>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</si>
  <si>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</si>
  <si>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</si>
  <si>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</si>
  <si>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</si>
  <si>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</si>
  <si>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</si>
  <si>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</si>
  <si>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</si>
  <si>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</si>
  <si>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</si>
  <si>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</si>
  <si>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</si>
  <si>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</si>
  <si>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</si>
  <si>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</si>
  <si>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</si>
  <si>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</si>
  <si>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</si>
  <si>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</si>
  <si>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</si>
  <si>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</si>
  <si>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</si>
  <si>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</si>
  <si>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</si>
  <si>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</si>
  <si>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</si>
  <si>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</si>
  <si>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</si>
  <si>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</si>
  <si>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</si>
  <si>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</si>
  <si>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</si>
  <si>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</si>
  <si>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</si>
  <si>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</si>
  <si>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</si>
  <si>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</si>
  <si>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</si>
  <si>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</si>
  <si>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</si>
  <si>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</si>
  <si>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</si>
  <si>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</si>
  <si>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</si>
  <si>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</si>
  <si>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</si>
  <si>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</si>
  <si>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</si>
  <si>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</si>
  <si>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</si>
  <si>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</si>
  <si>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</si>
  <si>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</si>
  <si>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</si>
  <si>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</si>
  <si>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</si>
  <si>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</si>
  <si>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</si>
  <si>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</si>
  <si>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</si>
  <si>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</si>
  <si>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</si>
  <si>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</si>
  <si>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</si>
  <si>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</si>
  <si>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</si>
  <si>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</si>
  <si>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</si>
  <si>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</si>
  <si>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</si>
  <si>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</si>
  <si>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</si>
  <si>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</si>
  <si>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</si>
  <si>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</si>
  <si>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</si>
  <si>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</si>
  <si>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</si>
  <si>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</si>
  <si>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</si>
  <si>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</si>
  <si>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</si>
  <si>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</si>
  <si>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</si>
  <si>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</si>
  <si>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</si>
  <si>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</si>
  <si>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</si>
  <si>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</si>
  <si>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</si>
  <si>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</si>
  <si>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</si>
  <si>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</si>
  <si>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</si>
  <si>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</si>
  <si>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</si>
  <si>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</si>
  <si>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</si>
  <si>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</si>
  <si>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</si>
  <si>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</si>
  <si>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</si>
  <si>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</si>
  <si>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</si>
  <si>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</si>
  <si>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</si>
  <si>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</si>
  <si>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</si>
  <si>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</si>
  <si>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</si>
  <si>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</si>
  <si>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</si>
  <si>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</si>
  <si>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</si>
  <si>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</si>
  <si>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</si>
  <si>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</si>
  <si>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</si>
  <si>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</si>
  <si>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</si>
  <si>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</si>
  <si>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</si>
  <si>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</si>
  <si>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</si>
  <si>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</si>
  <si>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</si>
  <si>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</si>
  <si>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</si>
  <si>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</si>
  <si>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</si>
  <si>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</si>
  <si>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</si>
  <si>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</si>
  <si>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</si>
  <si>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</si>
  <si>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</si>
  <si>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</si>
  <si>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</si>
  <si>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</si>
  <si>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</si>
  <si>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</si>
  <si>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</si>
  <si>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</si>
  <si>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</si>
  <si>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</si>
  <si>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</si>
  <si>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</si>
  <si>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</si>
  <si>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</si>
  <si>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</si>
  <si>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</si>
  <si>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</si>
  <si>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</si>
  <si>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</si>
  <si>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</si>
  <si>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</si>
  <si>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</si>
  <si>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</si>
  <si>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</si>
  <si>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</si>
  <si>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</si>
  <si>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</si>
  <si>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</si>
  <si>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</si>
  <si>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</si>
  <si>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</si>
  <si>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</si>
  <si>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</si>
  <si>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</si>
  <si>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</si>
  <si>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</si>
  <si>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</si>
  <si>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</si>
  <si>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</si>
  <si>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</si>
  <si>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</si>
  <si>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</si>
  <si>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</si>
  <si>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</si>
  <si>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</si>
  <si>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</si>
  <si>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</si>
  <si>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</si>
  <si>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</si>
  <si>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</si>
  <si>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</si>
  <si>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</si>
  <si>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</si>
  <si>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</si>
  <si>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</si>
  <si>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</si>
  <si>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</si>
  <si>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</si>
  <si>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</si>
  <si>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</si>
  <si>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</si>
  <si>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</si>
  <si>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</si>
  <si>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</si>
  <si>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</si>
  <si>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</si>
  <si>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</si>
  <si>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</si>
  <si>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</si>
  <si>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</si>
  <si>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</si>
  <si>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</si>
  <si>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</si>
  <si>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</si>
  <si>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</si>
  <si>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</si>
  <si>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</si>
  <si>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</si>
  <si>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</si>
  <si>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</si>
  <si>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</si>
  <si>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</si>
  <si>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</si>
  <si>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</si>
  <si>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</si>
  <si>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</si>
  <si>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</si>
  <si>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</si>
  <si>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</si>
  <si>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</si>
  <si>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</si>
  <si>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</si>
  <si>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</si>
  <si>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</si>
  <si>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</si>
  <si>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</si>
  <si>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</si>
  <si>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</si>
  <si>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</si>
  <si>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</si>
  <si>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</si>
  <si>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</si>
  <si>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</si>
  <si>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</si>
  <si>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</si>
  <si>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</si>
  <si>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</si>
  <si>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</si>
  <si>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</si>
  <si>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</si>
  <si>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</si>
  <si>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</si>
  <si>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</si>
  <si>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</si>
  <si>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</si>
  <si>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</si>
  <si>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</si>
  <si>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</si>
  <si>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</si>
  <si>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</si>
  <si>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</si>
  <si>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</si>
  <si>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</si>
  <si>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</si>
  <si>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</si>
  <si>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</si>
  <si>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</si>
  <si>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</si>
  <si>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</si>
  <si>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</si>
  <si>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</si>
  <si>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</si>
  <si>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</si>
  <si>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</si>
  <si>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</si>
  <si>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</si>
  <si>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</si>
  <si>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</si>
  <si>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</si>
  <si>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</si>
  <si>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</si>
  <si>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</si>
  <si>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</si>
  <si>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</si>
  <si>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</si>
  <si>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</si>
  <si>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</si>
  <si>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</si>
  <si>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</si>
  <si>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</si>
  <si>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</si>
  <si>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</si>
  <si>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</si>
  <si>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</si>
  <si>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</si>
  <si>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</si>
  <si>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</si>
  <si>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</si>
  <si>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</si>
  <si>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</si>
  <si>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</si>
  <si>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</si>
  <si>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</si>
  <si>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</si>
  <si>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</si>
  <si>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</si>
  <si>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</si>
  <si>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</si>
  <si>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</si>
  <si>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</si>
  <si>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</si>
  <si>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</si>
  <si>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</si>
  <si>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</si>
  <si>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</si>
  <si>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</si>
  <si>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</si>
  <si>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</si>
  <si>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</si>
  <si>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</si>
  <si>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</si>
  <si>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</si>
  <si>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</si>
  <si>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</si>
  <si>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</si>
  <si>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</si>
  <si>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</si>
  <si>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</si>
  <si>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</si>
  <si>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</si>
  <si>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</si>
  <si>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</si>
  <si>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</si>
  <si>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</si>
  <si>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</si>
  <si>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</si>
  <si>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</si>
  <si>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</si>
  <si>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</si>
  <si>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</si>
  <si>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</si>
  <si>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</si>
  <si>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</si>
  <si>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</si>
  <si>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</si>
  <si>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</si>
  <si>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</si>
  <si>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</si>
  <si>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</si>
  <si>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</si>
  <si>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</si>
  <si>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</si>
  <si>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</si>
  <si>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</si>
  <si>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</si>
  <si>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</si>
  <si>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</si>
  <si>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</si>
  <si>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</si>
  <si>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</si>
  <si>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</si>
  <si>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</si>
  <si>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</si>
  <si>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</si>
  <si>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</si>
  <si>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</si>
  <si>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</si>
  <si>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</si>
  <si>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</si>
  <si>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</si>
  <si>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</si>
  <si>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</si>
  <si>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</si>
  <si>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</si>
  <si>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</si>
  <si>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</si>
  <si>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</si>
  <si>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</si>
  <si>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</si>
  <si>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</si>
  <si>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</si>
  <si>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</si>
  <si>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</si>
  <si>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</si>
  <si>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</si>
  <si>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</si>
  <si>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</si>
  <si>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</si>
  <si>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</si>
  <si>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</si>
  <si>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</si>
  <si>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</si>
  <si>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</si>
  <si>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</si>
  <si>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</si>
  <si>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</si>
  <si>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</si>
  <si>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</si>
  <si>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</si>
  <si>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</si>
  <si>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</si>
  <si>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</si>
  <si>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</si>
  <si>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</si>
  <si>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</si>
  <si>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</si>
  <si>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</si>
  <si>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</si>
  <si>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</si>
  <si>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</si>
  <si>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</si>
  <si>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</si>
  <si>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</si>
  <si>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</si>
  <si>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</si>
  <si>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</si>
  <si>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</si>
  <si>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</si>
  <si>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</si>
  <si>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</si>
  <si>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</si>
  <si>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</si>
  <si>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</si>
  <si>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</si>
  <si>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</si>
  <si>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</si>
  <si>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</si>
  <si>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</si>
  <si>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</si>
  <si>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</si>
  <si>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</si>
  <si>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</si>
  <si>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</si>
  <si>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</si>
  <si>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</si>
  <si>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</si>
  <si>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</si>
  <si>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</si>
  <si>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</si>
  <si>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</si>
  <si>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</si>
  <si>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</si>
  <si>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</si>
  <si>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</si>
  <si>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</si>
  <si>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</si>
  <si>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</si>
  <si>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</si>
  <si>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</si>
  <si>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</si>
  <si>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</si>
  <si>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</si>
  <si>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</si>
  <si>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</si>
  <si>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</si>
  <si>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</si>
  <si>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</si>
  <si>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</si>
  <si>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</si>
  <si>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</si>
  <si>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</si>
  <si>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</si>
  <si>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</si>
  <si>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</si>
  <si>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</si>
  <si>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</si>
  <si>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</si>
  <si>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</si>
  <si>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</si>
  <si>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</si>
  <si>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</si>
  <si>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</si>
  <si>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</si>
  <si>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</si>
  <si>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</si>
  <si>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</si>
  <si>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</si>
  <si>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</si>
  <si>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</si>
  <si>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</si>
  <si>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</si>
  <si>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</si>
  <si>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</si>
  <si>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</si>
  <si>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</si>
  <si>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</si>
  <si>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</si>
  <si>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</si>
  <si>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</si>
  <si>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</si>
  <si>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</si>
  <si>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</si>
  <si>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</si>
  <si>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</si>
  <si>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</si>
  <si>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</si>
  <si>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</si>
  <si>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</si>
  <si>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</si>
  <si>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</si>
  <si>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</si>
  <si>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</si>
  <si>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</si>
  <si>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</si>
  <si>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</si>
  <si>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</si>
  <si>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</si>
  <si>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</si>
  <si>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</si>
  <si>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</si>
  <si>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</si>
  <si>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</si>
  <si>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</si>
  <si>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</si>
  <si>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</si>
  <si>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</si>
  <si>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</si>
  <si>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</si>
  <si>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</si>
  <si>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</si>
  <si>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</si>
  <si>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</si>
  <si>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</si>
  <si>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</si>
  <si>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</si>
  <si>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</si>
  <si>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</si>
  <si>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</si>
  <si>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</si>
  <si>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</si>
  <si>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</si>
  <si>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</si>
  <si>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</si>
  <si>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</si>
  <si>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</si>
  <si>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</si>
  <si>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</si>
  <si>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</si>
  <si>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</si>
  <si>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</si>
  <si>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</si>
  <si>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</si>
  <si>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</si>
  <si>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</si>
  <si>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</si>
  <si>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</si>
  <si>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</si>
  <si>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</si>
  <si>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</si>
  <si>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</si>
  <si>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</si>
  <si>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</si>
  <si>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</si>
  <si>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</si>
  <si>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</si>
  <si>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</si>
  <si>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</si>
  <si>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</si>
  <si>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</si>
  <si>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</si>
  <si>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</si>
  <si>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</si>
  <si>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</si>
  <si>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</si>
  <si>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</si>
  <si>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</si>
  <si>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</si>
  <si>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</si>
  <si>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</si>
  <si>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</si>
  <si>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</si>
  <si>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</si>
  <si>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</si>
  <si>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</si>
  <si>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</si>
  <si>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</si>
  <si>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</si>
  <si>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</si>
  <si>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</si>
  <si>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</si>
  <si>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</si>
  <si>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</si>
  <si>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</si>
  <si>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</si>
  <si>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</si>
  <si>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</si>
  <si>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</si>
  <si>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</si>
  <si>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</si>
  <si>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</si>
  <si>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</si>
  <si>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</si>
  <si>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</si>
  <si>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</si>
  <si>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</si>
  <si>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</si>
  <si>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</si>
  <si>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</si>
  <si>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</si>
  <si>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</si>
  <si>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</si>
  <si>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</si>
  <si>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</si>
  <si>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</si>
  <si>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</si>
  <si>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</si>
  <si>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</si>
  <si>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</si>
  <si>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</si>
  <si>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</si>
  <si>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</si>
  <si>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</si>
  <si>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</si>
  <si>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</si>
  <si>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</si>
  <si>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</si>
  <si>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</si>
  <si>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</si>
  <si>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</si>
  <si>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</si>
  <si>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</si>
  <si>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</si>
  <si>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</si>
  <si>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</si>
  <si>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</si>
  <si>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</si>
  <si>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</si>
  <si>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</si>
  <si>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</si>
  <si>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</si>
  <si>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</si>
  <si>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</si>
  <si>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</si>
  <si>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</si>
  <si>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</si>
  <si>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</si>
  <si>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</si>
  <si>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</si>
  <si>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</si>
  <si>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</si>
  <si>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</si>
  <si>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</si>
  <si>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</si>
  <si>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</si>
  <si>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</si>
  <si>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</si>
  <si>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</si>
  <si>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</si>
  <si>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</si>
  <si>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</si>
  <si>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</si>
  <si>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</si>
  <si>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</si>
  <si>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</si>
  <si>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</si>
  <si>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</si>
  <si>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</si>
  <si>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</si>
  <si>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</si>
  <si>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</si>
  <si>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</si>
  <si>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</si>
  <si>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</si>
  <si>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</si>
  <si>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</si>
  <si>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</si>
  <si>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</si>
  <si>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</si>
  <si>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</si>
  <si>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</si>
  <si>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</si>
  <si>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</si>
  <si>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</si>
  <si>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</si>
  <si>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</si>
  <si>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</si>
  <si>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</si>
  <si>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</si>
  <si>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</si>
  <si>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</si>
  <si>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</si>
  <si>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</si>
  <si>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</si>
  <si>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</si>
  <si>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</si>
  <si>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</si>
  <si>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</si>
  <si>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</si>
  <si>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</si>
  <si>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</si>
  <si>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</si>
  <si>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</si>
  <si>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</si>
  <si>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</si>
  <si>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</si>
  <si>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</si>
  <si>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</si>
  <si>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</si>
  <si>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</si>
  <si>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</si>
  <si>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</si>
  <si>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</si>
  <si>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</si>
  <si>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</si>
  <si>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</si>
  <si>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</si>
  <si>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</si>
  <si>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</si>
  <si>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</si>
  <si>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</si>
  <si>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</si>
  <si>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</si>
  <si>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</si>
  <si>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</si>
  <si>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</si>
  <si>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</si>
  <si>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</si>
  <si>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</si>
  <si>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</si>
  <si>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</si>
  <si>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</si>
  <si>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</si>
  <si>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</si>
  <si>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</si>
  <si>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</si>
  <si>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</si>
  <si>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</si>
  <si>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</si>
  <si>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</si>
  <si>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</si>
  <si>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</si>
  <si>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</si>
  <si>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</si>
  <si>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</si>
  <si>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</si>
  <si>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</si>
  <si>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</si>
  <si>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</si>
  <si>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</si>
  <si>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</si>
  <si>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</si>
  <si>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</si>
  <si>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</si>
  <si>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</si>
  <si>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</si>
  <si>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</si>
  <si>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</si>
  <si>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</si>
  <si>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</si>
  <si>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</si>
  <si>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</si>
  <si>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</si>
  <si>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</si>
  <si>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</si>
  <si>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</si>
  <si>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</si>
  <si>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</si>
  <si>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</si>
  <si>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</si>
  <si>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</si>
  <si>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</si>
  <si>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</si>
  <si>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</si>
  <si>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</si>
  <si>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</si>
  <si>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</si>
  <si>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</si>
  <si>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</si>
  <si>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</si>
  <si>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</si>
  <si>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</si>
  <si>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</si>
  <si>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</si>
  <si>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</si>
  <si>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</si>
  <si>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</si>
  <si>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</si>
  <si>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</si>
  <si>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</si>
  <si>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</si>
  <si>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</si>
  <si>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</si>
  <si>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</si>
  <si>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</si>
  <si>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</si>
  <si>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</si>
  <si>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</si>
  <si>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</si>
  <si>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</si>
  <si>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</si>
  <si>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</si>
  <si>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</si>
  <si>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</si>
  <si>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</si>
  <si>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</si>
  <si>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</si>
  <si>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</si>
  <si>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</si>
  <si>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</si>
  <si>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</si>
  <si>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</si>
  <si>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</si>
  <si>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</si>
  <si>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</si>
  <si>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</si>
  <si>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</si>
  <si>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</si>
  <si>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</si>
  <si>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</si>
  <si>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</si>
  <si>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</si>
  <si>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</si>
  <si>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</si>
  <si>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</si>
  <si>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</si>
  <si>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</si>
  <si>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</si>
  <si>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</si>
  <si>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</si>
  <si>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</si>
  <si>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</si>
  <si>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</si>
  <si>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</si>
  <si>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</si>
  <si>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</si>
  <si>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</si>
  <si>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</si>
  <si>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</si>
  <si>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</si>
  <si>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</si>
  <si>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</si>
  <si>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</si>
  <si>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</si>
  <si>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</si>
  <si>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</si>
  <si>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</si>
  <si>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</si>
  <si>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</si>
  <si>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</si>
  <si>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</si>
  <si>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</si>
  <si>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</si>
  <si>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</si>
  <si>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</si>
  <si>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</si>
  <si>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</si>
  <si>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</si>
  <si>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</si>
  <si>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</si>
  <si>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</si>
  <si>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</si>
  <si>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</si>
  <si>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</si>
  <si>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</si>
  <si>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</si>
  <si>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</si>
  <si>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</si>
  <si>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</si>
  <si>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</si>
  <si>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</si>
  <si>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</si>
  <si>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</si>
  <si>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</si>
  <si>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</si>
  <si>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</si>
  <si>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</si>
  <si>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</si>
  <si>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</si>
  <si>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</si>
  <si>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</si>
  <si>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</si>
  <si>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</si>
  <si>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</si>
  <si>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</si>
  <si>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</si>
  <si>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</si>
  <si>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</si>
  <si>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</si>
  <si>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</si>
  <si>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</si>
  <si>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</si>
  <si>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</si>
  <si>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</si>
  <si>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</si>
  <si>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</si>
  <si>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</si>
  <si>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</si>
  <si>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</si>
  <si>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</si>
  <si>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</si>
  <si>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</si>
  <si>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</si>
  <si>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</si>
  <si>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</si>
  <si>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</si>
  <si>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</si>
  <si>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</si>
  <si>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</si>
  <si>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</si>
  <si>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</si>
  <si>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</si>
  <si>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</si>
  <si>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</si>
  <si>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</si>
  <si>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</si>
  <si>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</si>
  <si>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</si>
  <si>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</si>
  <si>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</si>
  <si>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</si>
  <si>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</si>
  <si>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</si>
  <si>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</si>
  <si>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</si>
  <si>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</si>
  <si>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</si>
  <si>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</si>
  <si>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</si>
  <si>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</si>
  <si>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</si>
  <si>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</si>
  <si>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</si>
  <si>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</si>
  <si>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</si>
  <si>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</si>
  <si>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</si>
  <si>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</si>
  <si>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</si>
  <si>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</si>
  <si>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</si>
  <si>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</si>
  <si>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</si>
  <si>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</si>
  <si>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</si>
  <si>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</si>
  <si>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</si>
  <si>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</si>
  <si>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</si>
  <si>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</si>
  <si>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</si>
  <si>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</si>
  <si>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</si>
  <si>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</si>
  <si>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</si>
  <si>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</si>
  <si>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</si>
  <si>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</si>
  <si>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</si>
  <si>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</si>
  <si>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</si>
  <si>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</si>
  <si>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</si>
  <si>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</si>
  <si>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</si>
  <si>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</si>
  <si>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</si>
  <si>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</si>
  <si>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</si>
  <si>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</si>
  <si>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</si>
  <si>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</si>
  <si>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</si>
  <si>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</si>
  <si>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</si>
  <si>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</si>
  <si>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</si>
  <si>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</si>
  <si>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</si>
  <si>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</si>
  <si>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</si>
  <si>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</si>
  <si>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</si>
  <si>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</si>
  <si>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</si>
  <si>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</si>
  <si>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</si>
  <si>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</si>
  <si>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</si>
  <si>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</si>
  <si>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</si>
  <si>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</si>
  <si>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</si>
  <si>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</si>
  <si>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</si>
  <si>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</si>
  <si>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</si>
  <si>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</si>
  <si>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</si>
  <si>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</si>
  <si>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</si>
  <si>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</si>
  <si>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</si>
  <si>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</si>
  <si>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</si>
  <si>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</si>
  <si>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</si>
  <si>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</si>
  <si>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</si>
  <si>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</si>
  <si>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</si>
  <si>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</si>
  <si>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</si>
  <si>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</si>
  <si>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</si>
  <si>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</si>
  <si>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</si>
  <si>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</si>
  <si>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</si>
  <si>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</si>
  <si>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</si>
  <si>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</si>
  <si>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</si>
  <si>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</si>
  <si>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</si>
  <si>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</si>
  <si>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</si>
  <si>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</si>
  <si>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</si>
  <si>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</si>
  <si>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</si>
  <si>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</si>
  <si>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</si>
  <si>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</si>
  <si>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</si>
  <si>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</si>
  <si>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</si>
  <si>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</si>
  <si>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</si>
  <si>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</si>
  <si>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</si>
  <si>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</si>
  <si>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</si>
  <si>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</si>
  <si>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</si>
  <si>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</si>
  <si>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</si>
  <si>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</si>
  <si>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</si>
  <si>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</si>
  <si>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</si>
  <si>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</si>
  <si>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</si>
  <si>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</si>
  <si>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</si>
  <si>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</si>
  <si>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</si>
  <si>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</si>
  <si>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</si>
  <si>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</si>
  <si>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</si>
  <si>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</si>
  <si>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</si>
  <si>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</si>
  <si>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</si>
  <si>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</si>
  <si>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</si>
  <si>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</si>
  <si>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</si>
  <si>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</si>
  <si>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</si>
  <si>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</si>
  <si>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</si>
  <si>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</si>
  <si>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</si>
  <si>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</si>
  <si>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</si>
  <si>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</si>
  <si>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</si>
  <si>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</si>
  <si>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</si>
  <si>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</si>
  <si>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</si>
  <si>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</si>
  <si>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</si>
  <si>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</si>
  <si>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</si>
  <si>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</si>
  <si>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</si>
  <si>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</si>
  <si>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</si>
  <si>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</si>
  <si>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</si>
  <si>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</si>
  <si>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</si>
  <si>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</si>
  <si>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</si>
  <si>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</si>
  <si>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</si>
  <si>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</si>
  <si>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</si>
  <si>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</si>
  <si>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</si>
  <si>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</si>
  <si>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</si>
  <si>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</si>
  <si>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</si>
  <si>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</si>
  <si>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</si>
  <si>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</si>
  <si>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</si>
  <si>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</si>
  <si>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</si>
  <si>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</si>
  <si>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</si>
  <si>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</si>
  <si>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</si>
  <si>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</si>
  <si>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</si>
  <si>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</si>
  <si>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</si>
  <si>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</si>
  <si>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</si>
  <si>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</si>
  <si>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</si>
  <si>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</si>
  <si>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</si>
  <si>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</si>
  <si>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</si>
  <si>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</si>
  <si>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</si>
  <si>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</si>
  <si>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</si>
  <si>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</si>
  <si>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</si>
  <si>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</si>
  <si>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</si>
  <si>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</si>
  <si>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</si>
  <si>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</si>
  <si>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</si>
  <si>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</si>
  <si>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</si>
  <si>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</si>
  <si>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</si>
  <si>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</si>
  <si>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</si>
  <si>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</si>
  <si>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</si>
  <si>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</si>
  <si>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</si>
  <si>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</si>
  <si>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</si>
  <si>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</si>
  <si>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</si>
  <si>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</si>
  <si>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</si>
  <si>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</si>
  <si>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</si>
  <si>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</si>
  <si>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</si>
  <si>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</si>
  <si>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</si>
  <si>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</si>
  <si>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</si>
  <si>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</si>
  <si>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</si>
  <si>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</si>
  <si>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</si>
  <si>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</si>
  <si>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</si>
  <si>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</si>
  <si>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</si>
  <si>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</si>
  <si>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</si>
  <si>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</si>
  <si>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</si>
  <si>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</si>
  <si>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</si>
  <si>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</si>
  <si>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</si>
  <si>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</si>
  <si>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</si>
  <si>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</si>
  <si>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</si>
  <si>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</si>
  <si>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</si>
  <si>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</si>
  <si>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</si>
  <si>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</si>
  <si>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</si>
  <si>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</si>
  <si>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</si>
  <si>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</si>
  <si>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</si>
  <si>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</si>
  <si>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</si>
  <si>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</si>
  <si>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</si>
  <si>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</si>
  <si>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</si>
  <si>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</si>
  <si>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</si>
  <si>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</si>
  <si>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</si>
  <si>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</si>
  <si>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</si>
  <si>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</si>
  <si>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</si>
  <si>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</si>
  <si>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</si>
  <si>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</si>
  <si>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</si>
  <si>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</si>
  <si>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</si>
  <si>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</si>
  <si>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</si>
  <si>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</si>
  <si>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</si>
  <si>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</si>
  <si>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</si>
  <si>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</si>
  <si>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</si>
  <si>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</si>
  <si>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</si>
  <si>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</si>
  <si>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</si>
  <si>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</si>
  <si>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</si>
  <si>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</si>
  <si>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</si>
  <si>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</si>
  <si>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</si>
  <si>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</si>
  <si>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</si>
  <si>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</si>
  <si>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</si>
  <si>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</si>
  <si>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</si>
  <si>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</si>
  <si>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</si>
  <si>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</si>
  <si>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</si>
  <si>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</si>
  <si>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</si>
  <si>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</si>
  <si>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</si>
  <si>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</si>
  <si>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</si>
  <si>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</si>
  <si>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</si>
  <si>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</si>
  <si>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</si>
  <si>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</si>
  <si>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</si>
  <si>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</si>
  <si>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</si>
  <si>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</si>
  <si>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</si>
  <si>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</si>
  <si>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</si>
  <si>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</si>
  <si>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</si>
  <si>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</si>
  <si>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</si>
  <si>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</si>
  <si>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</si>
  <si>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</si>
  <si>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</si>
  <si>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</si>
  <si>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</si>
  <si>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</si>
  <si>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</si>
  <si>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</si>
  <si>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</si>
  <si>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</si>
  <si>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</si>
  <si>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</si>
  <si>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</si>
  <si>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</si>
  <si>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</si>
  <si>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</si>
  <si>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</si>
  <si>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</si>
  <si>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</si>
  <si>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</si>
  <si>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</si>
  <si>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</si>
  <si>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</si>
  <si>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</si>
  <si>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</si>
  <si>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</si>
  <si>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</si>
  <si>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</si>
  <si>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</si>
  <si>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</si>
  <si>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</si>
  <si>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</si>
  <si>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</si>
  <si>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</si>
  <si>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</si>
  <si>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</si>
  <si>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</si>
  <si>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</si>
  <si>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</si>
  <si>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</si>
  <si>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</si>
  <si>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</si>
  <si>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</si>
  <si>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</si>
  <si>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</si>
  <si>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</si>
  <si>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</si>
  <si>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</si>
  <si>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</si>
  <si>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</si>
  <si>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</si>
  <si>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</si>
  <si>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</si>
  <si>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</si>
  <si>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</si>
  <si>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</si>
  <si>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</si>
  <si>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</si>
  <si>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</si>
  <si>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</si>
  <si>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</si>
  <si>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</si>
  <si>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</si>
  <si>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</si>
  <si>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</si>
  <si>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</si>
  <si>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</si>
  <si>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</si>
  <si>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</si>
  <si>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</si>
  <si>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</si>
  <si>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</si>
  <si>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</si>
  <si>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</si>
  <si>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</si>
  <si>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</si>
  <si>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</si>
  <si>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</si>
  <si>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</si>
  <si>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</si>
  <si>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</si>
  <si>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</si>
  <si>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</si>
  <si>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</si>
  <si>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</si>
  <si>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</si>
  <si>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</si>
  <si>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</si>
  <si>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</si>
  <si>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</si>
  <si>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</si>
  <si>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</si>
  <si>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</si>
  <si>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</si>
  <si>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</si>
  <si>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</si>
  <si>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</si>
  <si>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</si>
  <si>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</si>
  <si>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</si>
  <si>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</si>
  <si>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</si>
  <si>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</si>
  <si>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</si>
  <si>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</si>
  <si>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</si>
  <si>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</si>
  <si>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</si>
  <si>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</si>
  <si>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</si>
  <si>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</si>
  <si>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</si>
  <si>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</si>
  <si>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</si>
  <si>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</si>
  <si>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</si>
  <si>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</si>
  <si>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</si>
  <si>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</si>
  <si>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</si>
  <si>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</si>
  <si>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</si>
  <si>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</si>
  <si>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</si>
  <si>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</si>
  <si>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</si>
  <si>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</si>
  <si>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</si>
  <si>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</si>
  <si>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</si>
  <si>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</si>
  <si>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</si>
  <si>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</si>
  <si>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</si>
  <si>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</si>
  <si>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</si>
  <si>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</si>
  <si>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</si>
  <si>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</si>
  <si>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</si>
  <si>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</si>
  <si>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</si>
  <si>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</si>
  <si>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</si>
  <si>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</si>
  <si>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</si>
  <si>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</si>
  <si>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</si>
  <si>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</si>
  <si>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</si>
  <si>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</si>
  <si>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</si>
  <si>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</si>
  <si>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</si>
  <si>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</si>
  <si>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</si>
  <si>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</si>
  <si>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</si>
  <si>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</si>
  <si>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</si>
  <si>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</si>
  <si>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</si>
  <si>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</si>
  <si>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</si>
  <si>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</si>
  <si>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</si>
  <si>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</si>
  <si>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</si>
  <si>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</si>
  <si>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</si>
  <si>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</si>
  <si>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</si>
  <si>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</si>
  <si>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</si>
  <si>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</si>
  <si>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</si>
  <si>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</si>
  <si>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</si>
  <si>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</si>
  <si>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</si>
  <si>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</si>
  <si>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</si>
  <si>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</si>
  <si>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</si>
  <si>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</si>
  <si>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</si>
  <si>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</si>
  <si>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</si>
  <si>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</si>
  <si>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</si>
  <si>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</si>
  <si>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</si>
  <si>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</si>
  <si>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</si>
  <si>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</si>
  <si>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</si>
  <si>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</si>
  <si>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</si>
  <si>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</si>
  <si>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</si>
  <si>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</si>
  <si>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</si>
  <si>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</si>
  <si>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</si>
  <si>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</si>
  <si>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</si>
  <si>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</si>
  <si>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</si>
  <si>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</si>
  <si>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</si>
  <si>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</si>
  <si>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</si>
  <si>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</si>
  <si>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</si>
  <si>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</si>
  <si>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</si>
  <si>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</si>
  <si>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</si>
  <si>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</si>
  <si>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</si>
  <si>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</si>
  <si>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</si>
  <si>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</si>
  <si>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</si>
  <si>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</si>
  <si>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</si>
  <si>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</si>
  <si>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</si>
  <si>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</si>
  <si>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</si>
  <si>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</si>
  <si>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</si>
  <si>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</si>
  <si>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</si>
  <si>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</si>
  <si>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</si>
  <si>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</si>
  <si>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</si>
  <si>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</si>
  <si>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</si>
  <si>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</si>
  <si>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</si>
  <si>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</si>
  <si>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</si>
  <si>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</si>
  <si>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</si>
  <si>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</si>
  <si>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</si>
  <si>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</si>
  <si>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</si>
  <si>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</si>
  <si>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</si>
  <si>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</si>
  <si>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</si>
  <si>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</si>
  <si>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</si>
  <si>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</si>
  <si>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</si>
  <si>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</si>
  <si>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</si>
  <si>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</si>
  <si>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</si>
  <si>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</si>
  <si>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</si>
  <si>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</si>
  <si>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</si>
  <si>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</si>
  <si>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</si>
  <si>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</si>
  <si>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</si>
  <si>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</si>
  <si>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</si>
  <si>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</si>
  <si>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</si>
  <si>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</si>
  <si>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</si>
  <si>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</si>
  <si>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</si>
  <si>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</si>
  <si>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</si>
  <si>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</si>
  <si>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</si>
  <si>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</si>
  <si>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</si>
  <si>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</si>
  <si>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</si>
  <si>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</si>
  <si>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</si>
  <si>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</si>
  <si>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</si>
  <si>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</si>
  <si>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</si>
  <si>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</si>
  <si>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</si>
  <si>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</si>
  <si>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</si>
  <si>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</si>
  <si>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</si>
  <si>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</si>
  <si>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</si>
  <si>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</si>
  <si>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</si>
  <si>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</si>
  <si>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</si>
  <si>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</si>
  <si>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</si>
  <si>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</si>
  <si>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</si>
  <si>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</si>
  <si>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</si>
  <si>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</si>
  <si>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</si>
  <si>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</si>
  <si>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</si>
  <si>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</si>
  <si>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</si>
  <si>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</si>
  <si>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</si>
  <si>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</si>
  <si>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</si>
  <si>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</si>
  <si>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</si>
  <si>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</si>
  <si>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</si>
  <si>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</si>
  <si>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</si>
  <si>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</si>
  <si>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</si>
  <si>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</si>
  <si>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</si>
  <si>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</si>
  <si>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</si>
  <si>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</si>
  <si>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</si>
  <si>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</si>
  <si>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</si>
  <si>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</si>
  <si>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</si>
  <si>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</si>
  <si>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</si>
  <si>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</si>
  <si>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</si>
  <si>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</si>
  <si>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</si>
  <si>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</si>
  <si>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</si>
  <si>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</si>
  <si>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</si>
  <si>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</si>
  <si>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</si>
  <si>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</si>
  <si>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</si>
  <si>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</si>
  <si>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</si>
  <si>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</si>
  <si>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</si>
  <si>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</si>
  <si>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</si>
  <si>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</si>
  <si>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</si>
  <si>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</si>
  <si>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</si>
  <si>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</si>
  <si>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</si>
  <si>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</si>
  <si>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</si>
  <si>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</si>
  <si>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</si>
  <si>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</si>
  <si>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</si>
  <si>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</si>
  <si>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</si>
  <si>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</si>
  <si>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</si>
  <si>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</si>
  <si>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</si>
  <si>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</si>
  <si>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</si>
  <si>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</si>
  <si>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</si>
  <si>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</si>
  <si>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</si>
  <si>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</si>
  <si>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</si>
  <si>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</si>
  <si>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</si>
  <si>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</si>
  <si>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</si>
  <si>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</si>
  <si>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</si>
  <si>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</si>
  <si>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</si>
  <si>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</si>
  <si>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</si>
  <si>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</si>
  <si>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</si>
  <si>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</si>
  <si>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</si>
  <si>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</si>
  <si>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</si>
  <si>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</si>
  <si>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</si>
  <si>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</si>
  <si>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</si>
  <si>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</si>
  <si>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</si>
  <si>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</si>
  <si>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</si>
  <si>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</si>
  <si>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</si>
  <si>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</si>
  <si>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</si>
  <si>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</si>
  <si>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</si>
  <si>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</si>
  <si>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</si>
  <si>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</si>
  <si>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</si>
  <si>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</si>
  <si>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</si>
  <si>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</si>
  <si>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</si>
  <si>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</si>
  <si>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</si>
  <si>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</si>
  <si>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</si>
  <si>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</si>
  <si>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</si>
  <si>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</si>
  <si>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</si>
  <si>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</si>
  <si>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</si>
  <si>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</si>
  <si>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</si>
  <si>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</si>
  <si>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</si>
  <si>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</si>
  <si>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</si>
  <si>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</si>
  <si>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</si>
  <si>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</si>
  <si>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</si>
  <si>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</si>
  <si>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</si>
  <si>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</si>
  <si>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</si>
  <si>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</si>
  <si>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</si>
  <si>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</si>
  <si>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</si>
  <si>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</si>
  <si>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</si>
  <si>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</si>
  <si>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</si>
  <si>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</si>
  <si>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</si>
  <si>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</si>
  <si>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</si>
  <si>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</si>
  <si>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</si>
  <si>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</si>
  <si>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</si>
  <si>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</si>
  <si>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</si>
  <si>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</si>
  <si>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</si>
  <si>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</si>
  <si>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</si>
  <si>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</si>
  <si>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</si>
  <si>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</si>
  <si>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</si>
  <si>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</si>
  <si>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</si>
  <si>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</si>
  <si>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</si>
  <si>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</si>
  <si>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</si>
  <si>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</si>
  <si>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</si>
  <si>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</si>
  <si>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</si>
  <si>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</si>
  <si>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</si>
  <si>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</si>
  <si>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</si>
  <si>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</si>
  <si>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</si>
  <si>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</si>
  <si>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</si>
  <si>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</si>
  <si>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</si>
  <si>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</si>
  <si>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</si>
  <si>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</si>
  <si>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</si>
  <si>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</si>
  <si>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</si>
  <si>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</si>
  <si>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</si>
  <si>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</si>
  <si>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</si>
  <si>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</si>
  <si>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</si>
  <si>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</si>
  <si>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</si>
  <si>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</si>
  <si>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</si>
  <si>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</si>
  <si>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</si>
  <si>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</si>
  <si>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</si>
  <si>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</si>
  <si>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</si>
  <si>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</si>
  <si>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</si>
  <si>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</si>
  <si>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</si>
  <si>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</si>
  <si>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</si>
  <si>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</si>
  <si>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</si>
  <si>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</si>
  <si>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</si>
  <si>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</si>
  <si>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</si>
  <si>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</si>
  <si>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</si>
  <si>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</si>
  <si>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</si>
  <si>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</si>
  <si>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</si>
  <si>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</si>
  <si>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</si>
  <si>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</si>
  <si>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</si>
  <si>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</si>
  <si>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</si>
  <si>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</si>
  <si>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</si>
  <si>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</si>
  <si>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</si>
  <si>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</si>
  <si>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</si>
  <si>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</si>
  <si>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</si>
  <si>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</si>
  <si>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</si>
  <si>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</si>
  <si>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</si>
  <si>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</si>
  <si>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</si>
  <si>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</si>
  <si>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</si>
  <si>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</si>
  <si>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</si>
  <si>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</si>
  <si>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</si>
  <si>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</si>
  <si>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</si>
  <si>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</si>
  <si>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</si>
  <si>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</si>
  <si>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</si>
  <si>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</si>
  <si>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</si>
  <si>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</si>
  <si>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</si>
  <si>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</si>
  <si>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</si>
  <si>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</si>
  <si>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</si>
  <si>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</si>
  <si>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</si>
  <si>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</si>
  <si>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</si>
  <si>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</si>
  <si>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</si>
  <si>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</si>
  <si>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</si>
  <si>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</si>
  <si>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</si>
  <si>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</si>
  <si>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</si>
  <si>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</si>
  <si>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</si>
  <si>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</si>
  <si>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</si>
  <si>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</si>
  <si>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</si>
  <si>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</si>
  <si>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</si>
  <si>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</si>
  <si>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</si>
  <si>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</si>
  <si>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</si>
  <si>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</si>
  <si>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</si>
  <si>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</si>
  <si>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</si>
  <si>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</si>
  <si>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</si>
  <si>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</si>
  <si>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</si>
  <si>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</si>
  <si>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</si>
  <si>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</si>
  <si>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</si>
  <si>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</si>
  <si>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</si>
  <si>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</si>
  <si>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</si>
  <si>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</si>
  <si>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</si>
  <si>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</si>
  <si>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</si>
  <si>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</si>
  <si>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</si>
  <si>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</si>
  <si>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</si>
  <si>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</si>
  <si>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</si>
  <si>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</si>
  <si>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</si>
  <si>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</si>
  <si>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</si>
  <si>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</si>
  <si>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</si>
  <si>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</si>
  <si>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</si>
  <si>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</si>
  <si>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</si>
  <si>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</si>
  <si>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</si>
  <si>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</si>
  <si>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</si>
  <si>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</si>
  <si>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</si>
  <si>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</si>
  <si>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</si>
  <si>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</si>
  <si>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</si>
  <si>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</si>
  <si>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</si>
  <si>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</si>
  <si>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</si>
  <si>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</si>
  <si>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</si>
  <si>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</si>
  <si>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</si>
  <si>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</si>
  <si>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</si>
  <si>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</si>
  <si>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</si>
  <si>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</si>
  <si>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</si>
  <si>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</si>
  <si>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</si>
  <si>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</si>
  <si>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</si>
  <si>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</si>
  <si>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</si>
  <si>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</si>
  <si>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</si>
  <si>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</si>
  <si>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</si>
  <si>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</si>
  <si>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</si>
  <si>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</si>
  <si>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</si>
  <si>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</si>
  <si>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</si>
  <si>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</si>
  <si>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</si>
  <si>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</si>
  <si>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</si>
  <si>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</si>
  <si>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</si>
  <si>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</si>
  <si>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</si>
  <si>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</si>
  <si>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</si>
  <si>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</si>
  <si>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</si>
  <si>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</si>
  <si>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</si>
  <si>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</si>
  <si>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</si>
  <si>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</si>
  <si>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</si>
  <si>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</si>
  <si>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</si>
  <si>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</si>
  <si>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</si>
  <si>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</si>
  <si>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</si>
  <si>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</si>
  <si>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</si>
  <si>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</si>
  <si>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</si>
  <si>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</si>
  <si>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</si>
  <si>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</si>
  <si>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</si>
  <si>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</si>
  <si>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</si>
  <si>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</si>
  <si>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</si>
  <si>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</si>
  <si>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</si>
  <si>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</si>
  <si>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</si>
  <si>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</si>
  <si>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</si>
  <si>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</si>
  <si>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</si>
  <si>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</si>
  <si>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</si>
  <si>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</si>
  <si>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</si>
  <si>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</si>
  <si>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</si>
  <si>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</si>
  <si>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</si>
  <si>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</si>
  <si>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</si>
  <si>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</si>
  <si>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</si>
  <si>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</si>
  <si>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</si>
  <si>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</si>
  <si>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</si>
  <si>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</si>
  <si>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</si>
  <si>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</si>
  <si>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</si>
  <si>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</si>
  <si>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</si>
  <si>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</si>
  <si>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</si>
  <si>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</si>
  <si>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</si>
  <si>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</si>
  <si>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</si>
  <si>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</si>
  <si>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</si>
  <si>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</si>
  <si>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</si>
  <si>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</si>
  <si>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</si>
  <si>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</si>
  <si>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</si>
  <si>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</si>
  <si>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</si>
  <si>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</si>
  <si>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</si>
  <si>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</si>
  <si>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</si>
  <si>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</si>
  <si>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</si>
  <si>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</si>
  <si>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</si>
  <si>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</si>
  <si>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</si>
  <si>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</si>
  <si>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</si>
  <si>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</si>
  <si>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</si>
  <si>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</si>
  <si>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</si>
  <si>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</si>
  <si>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</si>
  <si>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</si>
  <si>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</si>
  <si>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</si>
  <si>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</si>
  <si>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</si>
  <si>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</si>
  <si>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</si>
  <si>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</si>
  <si>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</si>
  <si>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</si>
  <si>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</si>
  <si>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</si>
  <si>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</si>
  <si>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</si>
  <si>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</si>
  <si>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</si>
  <si>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</si>
  <si>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</si>
  <si>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</si>
  <si>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</si>
  <si>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</si>
  <si>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</si>
  <si>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</si>
  <si>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</si>
  <si>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</si>
  <si>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</si>
  <si>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</si>
  <si>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</si>
  <si>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</si>
  <si>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</si>
  <si>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</si>
  <si>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</si>
  <si>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</si>
  <si>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</si>
  <si>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</si>
  <si>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</si>
  <si>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</si>
  <si>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</si>
  <si>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</si>
  <si>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</si>
  <si>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</si>
  <si>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</si>
  <si>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</si>
  <si>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</si>
  <si>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</si>
  <si>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</si>
  <si>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</si>
  <si>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</si>
  <si>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</si>
  <si>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</si>
  <si>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</si>
  <si>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</si>
  <si>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</si>
  <si>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</si>
  <si>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</si>
  <si>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</si>
  <si>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</si>
  <si>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</si>
  <si>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</si>
  <si>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</si>
  <si>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</si>
  <si>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</si>
  <si>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</si>
  <si>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</si>
  <si>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</si>
  <si>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</si>
  <si>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</si>
  <si>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</si>
  <si>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</si>
  <si>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</si>
  <si>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</si>
  <si>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</si>
  <si>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</si>
  <si>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</si>
  <si>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</si>
  <si>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</si>
  <si>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</si>
  <si>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</si>
  <si>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</si>
  <si>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</si>
  <si>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</si>
  <si>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</si>
  <si>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</si>
  <si>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</si>
  <si>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</si>
  <si>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</si>
  <si>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</si>
  <si>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</si>
  <si>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</si>
  <si>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</si>
  <si>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</si>
  <si>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</si>
  <si>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</si>
  <si>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</si>
  <si>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</si>
  <si>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</si>
  <si>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</si>
  <si>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</si>
  <si>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</si>
  <si>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</si>
  <si>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</si>
  <si>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</si>
  <si>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</si>
  <si>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</si>
  <si>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</si>
  <si>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</si>
  <si>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</si>
  <si>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</si>
  <si>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</si>
  <si>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</si>
  <si>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</si>
  <si>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</si>
  <si>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</si>
  <si>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</si>
  <si>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</si>
  <si>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</si>
  <si>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</si>
  <si>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</si>
  <si>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</si>
  <si>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</si>
  <si>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</si>
  <si>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</si>
  <si>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</si>
  <si>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</si>
  <si>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</si>
  <si>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</si>
  <si>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</si>
  <si>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</si>
  <si>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</si>
  <si>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</si>
  <si>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</si>
  <si>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</si>
  <si>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</si>
  <si>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</si>
  <si>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</si>
  <si>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</si>
  <si>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</si>
  <si>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</si>
  <si>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</si>
  <si>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</si>
  <si>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</si>
  <si>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</si>
  <si>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</si>
  <si>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</si>
  <si>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</si>
  <si>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</si>
  <si>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</si>
  <si>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</si>
  <si>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</si>
  <si>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</si>
  <si>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</si>
  <si>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</si>
  <si>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</si>
  <si>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</si>
  <si>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</si>
  <si>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</si>
  <si>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</si>
  <si>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</si>
  <si>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</si>
  <si>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</si>
  <si>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</si>
  <si>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</si>
  <si>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</si>
  <si>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</si>
  <si>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</si>
  <si>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</si>
  <si>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</si>
  <si>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</si>
  <si>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</si>
  <si>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</si>
  <si>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</si>
  <si>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</si>
  <si>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</si>
  <si>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</si>
  <si>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</si>
  <si>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</si>
  <si>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</si>
  <si>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</si>
  <si>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</si>
  <si>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</si>
  <si>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</si>
  <si>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</si>
  <si>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</si>
  <si>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</si>
  <si>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</si>
  <si>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</si>
  <si>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</si>
  <si>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</si>
  <si>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</si>
  <si>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</si>
  <si>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</si>
  <si>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</si>
  <si>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</si>
  <si>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</si>
  <si>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</si>
  <si>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</si>
  <si>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</si>
  <si>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</si>
  <si>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</si>
  <si>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</si>
  <si>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</si>
  <si>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</si>
  <si>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</si>
  <si>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</si>
  <si>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</si>
  <si>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</si>
  <si>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</si>
  <si>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</si>
  <si>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</si>
  <si>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</si>
  <si>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</si>
  <si>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</si>
  <si>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</si>
  <si>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</si>
  <si>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</si>
  <si>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</si>
  <si>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</si>
  <si>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</si>
  <si>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</si>
  <si>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</si>
  <si>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</si>
  <si>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</si>
  <si>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</si>
  <si>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</si>
  <si>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</si>
  <si>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</si>
  <si>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</si>
  <si>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</si>
  <si>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</si>
  <si>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</si>
  <si>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</si>
  <si>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</si>
  <si>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</si>
  <si>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</si>
  <si>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</si>
  <si>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</si>
  <si>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</si>
  <si>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</si>
  <si>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</si>
  <si>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</si>
  <si>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</si>
  <si>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</si>
  <si>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</si>
  <si>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</si>
  <si>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</si>
  <si>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</si>
  <si>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</si>
  <si>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</si>
  <si>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</si>
  <si>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</si>
  <si>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</si>
  <si>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</si>
  <si>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</si>
  <si>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</si>
  <si>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</si>
  <si>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</si>
  <si>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</si>
  <si>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</si>
  <si>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</si>
  <si>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</si>
  <si>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</si>
  <si>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</si>
  <si>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</si>
  <si>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</si>
  <si>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</si>
  <si>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</si>
  <si>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</si>
  <si>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</si>
  <si>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</si>
  <si>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</si>
  <si>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</si>
  <si>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</si>
  <si>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</si>
  <si>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</si>
  <si>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</si>
  <si>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</si>
  <si>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</si>
  <si>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</si>
  <si>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</si>
  <si>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</si>
  <si>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</si>
  <si>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</si>
  <si>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</si>
  <si>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</si>
  <si>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</si>
  <si>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</si>
  <si>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</si>
  <si>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</si>
  <si>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</si>
  <si>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</si>
  <si>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</si>
  <si>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</si>
  <si>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</si>
  <si>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</si>
  <si>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</si>
  <si>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</si>
  <si>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</si>
  <si>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</si>
  <si>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</si>
  <si>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</si>
  <si>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</si>
  <si>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</si>
  <si>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</si>
  <si>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</si>
  <si>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</si>
  <si>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</si>
  <si>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</si>
  <si>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</si>
  <si>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</si>
  <si>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</si>
  <si>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</si>
  <si>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</si>
  <si>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</si>
  <si>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</si>
  <si>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</si>
  <si>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</si>
  <si>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</si>
  <si>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</si>
  <si>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</si>
  <si>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</si>
  <si>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</si>
  <si>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</si>
  <si>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</si>
  <si>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</si>
  <si>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</si>
  <si>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</si>
  <si>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</si>
  <si>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</si>
  <si>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</si>
  <si>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</si>
  <si>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</si>
  <si>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</si>
  <si>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</si>
  <si>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</si>
  <si>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</si>
  <si>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</si>
  <si>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</si>
  <si>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</si>
  <si>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</si>
  <si>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</si>
  <si>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</si>
  <si>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</si>
  <si>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</si>
  <si>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</si>
  <si>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</si>
  <si>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</si>
  <si>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</si>
  <si>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</si>
  <si>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</si>
  <si>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</si>
  <si>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</si>
  <si>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</si>
  <si>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</si>
  <si>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</si>
  <si>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</si>
  <si>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</si>
  <si>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</si>
  <si>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</si>
  <si>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</si>
  <si>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</si>
  <si>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</si>
  <si>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</si>
  <si>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</si>
  <si>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</si>
  <si>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</si>
  <si>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</si>
  <si>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</si>
  <si>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</si>
  <si>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</si>
  <si>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</si>
  <si>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</si>
  <si>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</si>
  <si>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</si>
  <si>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</si>
  <si>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</si>
  <si>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</si>
  <si>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</si>
  <si>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</si>
  <si>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</si>
  <si>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</si>
  <si>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</si>
  <si>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</si>
  <si>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</si>
  <si>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</si>
  <si>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</si>
  <si>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</si>
  <si>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</si>
  <si>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</si>
  <si>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</si>
  <si>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</si>
  <si>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</si>
  <si>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</si>
  <si>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</si>
  <si>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</si>
  <si>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</si>
  <si>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</si>
  <si>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</si>
  <si>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</si>
  <si>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</si>
  <si>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</si>
  <si>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</si>
  <si>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</si>
  <si>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</si>
  <si>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</si>
  <si>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</si>
  <si>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</si>
  <si>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</si>
  <si>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</si>
  <si>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</si>
  <si>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</si>
  <si>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</si>
  <si>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</si>
  <si>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</si>
  <si>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</si>
  <si>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</si>
  <si>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</si>
  <si>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</si>
  <si>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</si>
  <si>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</si>
  <si>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</si>
  <si>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</si>
  <si>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</si>
  <si>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</si>
  <si>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</si>
  <si>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</si>
  <si>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</si>
  <si>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</si>
  <si>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</si>
  <si>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</si>
  <si>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</si>
  <si>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</si>
  <si>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</si>
  <si>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</si>
  <si>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</si>
  <si>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</si>
  <si>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</si>
  <si>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</si>
  <si>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</si>
  <si>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</si>
  <si>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</si>
  <si>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</si>
  <si>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</si>
  <si>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</si>
  <si>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</si>
  <si>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</si>
  <si>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</si>
  <si>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</si>
  <si>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</si>
  <si>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</si>
  <si>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</si>
  <si>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</si>
  <si>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</si>
  <si>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</si>
  <si>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</si>
  <si>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</si>
  <si>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</si>
  <si>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</si>
  <si>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</si>
  <si>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</si>
  <si>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</si>
  <si>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</si>
  <si>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</si>
  <si>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</si>
  <si>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</si>
  <si>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</si>
  <si>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</si>
  <si>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</si>
  <si>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</si>
  <si>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</si>
  <si>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</si>
  <si>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</si>
  <si>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</si>
  <si>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</si>
  <si>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</si>
  <si>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</si>
  <si>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</si>
  <si>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</si>
  <si>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</si>
  <si>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</si>
  <si>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</si>
  <si>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</si>
  <si>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</si>
  <si>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</si>
  <si>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</si>
  <si>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</si>
  <si>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</si>
  <si>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</si>
  <si>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</si>
  <si>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</si>
  <si>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</si>
  <si>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</si>
  <si>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</si>
  <si>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</si>
  <si>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</si>
  <si>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</si>
  <si>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</si>
  <si>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</si>
  <si>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</si>
  <si>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</si>
  <si>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</si>
  <si>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</si>
  <si>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</si>
  <si>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</si>
  <si>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</si>
  <si>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</si>
  <si>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</si>
  <si>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</si>
  <si>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</si>
  <si>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</si>
  <si>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</si>
  <si>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</si>
  <si>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</si>
  <si>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</si>
  <si>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</si>
  <si>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</si>
  <si>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</si>
  <si>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</si>
  <si>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</si>
  <si>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</si>
  <si>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</si>
  <si>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</si>
  <si>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</si>
  <si>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</si>
  <si>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</si>
  <si>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</si>
  <si>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</si>
  <si>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</si>
  <si>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</si>
  <si>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</si>
  <si>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</si>
  <si>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</si>
  <si>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</si>
  <si>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</si>
  <si>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</si>
  <si>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</si>
  <si>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</si>
  <si>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</si>
  <si>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</si>
  <si>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</si>
  <si>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</si>
  <si>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</si>
  <si>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</si>
  <si>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</si>
  <si>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</si>
  <si>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</si>
  <si>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</si>
  <si>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</si>
  <si>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</si>
  <si>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</si>
  <si>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</si>
  <si>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</si>
  <si>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</si>
  <si>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</si>
  <si>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</si>
  <si>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</si>
  <si>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</si>
  <si>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</si>
  <si>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</si>
  <si>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</si>
  <si>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</si>
  <si>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</si>
  <si>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</si>
  <si>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</si>
  <si>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</si>
  <si>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</si>
  <si>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</si>
  <si>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</si>
  <si>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</si>
  <si>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</si>
  <si>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</si>
  <si>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</si>
  <si>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</si>
  <si>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</si>
  <si>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</si>
  <si>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</si>
  <si>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</si>
  <si>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</si>
  <si>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</si>
  <si>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</si>
  <si>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</si>
  <si>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</si>
  <si>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</si>
  <si>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</si>
  <si>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</si>
  <si>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</si>
  <si>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</si>
  <si>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</si>
  <si>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</si>
  <si>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</si>
  <si>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</si>
  <si>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</si>
  <si>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</si>
  <si>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</si>
  <si>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</si>
  <si>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</si>
  <si>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</si>
  <si>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</si>
  <si>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</si>
  <si>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</si>
  <si>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</si>
  <si>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</si>
  <si>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</si>
  <si>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</si>
  <si>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</si>
  <si>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</si>
  <si>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</si>
  <si>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</si>
  <si>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</si>
  <si>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</si>
  <si>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</si>
  <si>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</si>
  <si>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</si>
  <si>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</si>
  <si>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</si>
  <si>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</si>
  <si>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</si>
  <si>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</si>
  <si>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</si>
  <si>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</si>
  <si>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</si>
  <si>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</si>
  <si>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</si>
  <si>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</si>
  <si>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</si>
  <si>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</si>
  <si>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</si>
  <si>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</si>
  <si>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</si>
  <si>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</si>
  <si>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</si>
  <si>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</si>
  <si>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</si>
  <si>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</si>
  <si>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</si>
  <si>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</si>
  <si>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</si>
  <si>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</si>
  <si>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</si>
  <si>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</si>
  <si>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</si>
  <si>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</si>
  <si>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</si>
  <si>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</si>
  <si>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</si>
  <si>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</si>
  <si>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</si>
  <si>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</si>
  <si>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</si>
  <si>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</si>
  <si>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</si>
  <si>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</si>
  <si>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</si>
  <si>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</si>
  <si>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</si>
  <si>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</si>
  <si>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</si>
  <si>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</si>
  <si>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</si>
  <si>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</si>
  <si>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</si>
  <si>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</si>
  <si>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</si>
  <si>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</si>
  <si>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</si>
  <si>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</si>
  <si>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</si>
  <si>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</si>
  <si>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</si>
  <si>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</si>
  <si>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</si>
  <si>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</si>
  <si>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</si>
  <si>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</si>
  <si>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</si>
  <si>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</si>
  <si>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</si>
  <si>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</si>
  <si>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</si>
  <si>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</si>
  <si>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</si>
  <si>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</si>
  <si>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</si>
  <si>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</si>
  <si>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</si>
  <si>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</si>
  <si>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</si>
  <si>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</si>
  <si>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</si>
  <si>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</si>
  <si>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</si>
  <si>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</si>
  <si>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</si>
  <si>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</si>
  <si>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</si>
  <si>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</si>
  <si>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</si>
  <si>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</si>
  <si>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</si>
  <si>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</si>
  <si>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</si>
  <si>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</si>
  <si>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</si>
  <si>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</si>
  <si>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</si>
  <si>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</si>
  <si>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</si>
  <si>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</si>
  <si>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</si>
  <si>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</si>
  <si>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</si>
  <si>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</si>
  <si>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</si>
  <si>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</si>
  <si>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</si>
  <si>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</si>
  <si>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</si>
  <si>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</si>
  <si>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</si>
  <si>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</si>
  <si>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</si>
  <si>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</si>
  <si>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</si>
  <si>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</si>
  <si>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</si>
  <si>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</si>
  <si>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</si>
  <si>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</si>
  <si>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</si>
  <si>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</si>
  <si>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</si>
  <si>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</si>
  <si>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</si>
  <si>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</si>
  <si>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</si>
  <si>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</si>
  <si>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</si>
  <si>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</si>
  <si>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</si>
  <si>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</si>
  <si>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</si>
  <si>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</si>
  <si>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</si>
  <si>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</si>
  <si>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</si>
  <si>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</si>
  <si>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</si>
  <si>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</si>
  <si>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</si>
  <si>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</si>
  <si>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</si>
  <si>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</si>
  <si>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</si>
  <si>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</si>
  <si>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</si>
  <si>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</si>
  <si>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</si>
  <si>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</si>
  <si>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</si>
  <si>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</si>
  <si>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</si>
  <si>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</si>
  <si>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</si>
  <si>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</si>
  <si>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</si>
  <si>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</si>
  <si>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</si>
  <si>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</si>
  <si>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</si>
  <si>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</si>
  <si>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</si>
  <si>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</si>
  <si>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</si>
  <si>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</si>
  <si>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</si>
  <si>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</si>
  <si>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</si>
  <si>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</si>
  <si>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</si>
  <si>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</si>
  <si>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</si>
  <si>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</si>
  <si>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</si>
  <si>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</si>
  <si>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</si>
  <si>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</si>
  <si>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</si>
  <si>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</si>
  <si>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</si>
  <si>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</si>
  <si>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</si>
  <si>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</si>
  <si>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</si>
  <si>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</si>
  <si>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</si>
  <si>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</si>
  <si>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</si>
  <si>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</si>
  <si>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</si>
  <si>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</si>
  <si>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</si>
  <si>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</si>
  <si>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</si>
  <si>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</si>
  <si>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</si>
  <si>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</si>
  <si>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</si>
  <si>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</si>
  <si>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</si>
  <si>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</si>
  <si>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</si>
  <si>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</si>
  <si>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</si>
  <si>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</si>
  <si>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</si>
  <si>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</si>
  <si>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</si>
  <si>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</si>
  <si>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</si>
  <si>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</si>
  <si>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</si>
  <si>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</si>
  <si>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</si>
  <si>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</si>
  <si>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</si>
  <si>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</si>
  <si>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</si>
  <si>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</si>
  <si>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</si>
  <si>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</si>
  <si>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</si>
  <si>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</si>
  <si>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</si>
  <si>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</si>
  <si>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</si>
  <si>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</si>
  <si>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</si>
  <si>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</si>
  <si>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</si>
  <si>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</si>
  <si>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</si>
  <si>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</si>
  <si>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</si>
  <si>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</si>
  <si>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</si>
  <si>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</si>
  <si>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</si>
  <si>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</si>
  <si>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</si>
  <si>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</si>
  <si>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</si>
  <si>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</si>
  <si>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</si>
  <si>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</si>
  <si>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</si>
  <si>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</si>
  <si>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</si>
  <si>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</si>
  <si>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</si>
  <si>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</si>
  <si>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</si>
  <si>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</si>
  <si>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</si>
  <si>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</si>
  <si>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</si>
  <si>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</si>
  <si>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</si>
  <si>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</si>
  <si>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</si>
  <si>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</si>
  <si>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</si>
  <si>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</si>
  <si>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</si>
  <si>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</si>
  <si>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</si>
  <si>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</si>
  <si>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</si>
  <si>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</si>
  <si>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</si>
  <si>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</si>
  <si>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</si>
  <si>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</si>
  <si>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</si>
  <si>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</si>
  <si>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</si>
  <si>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</si>
  <si>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</si>
  <si>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</si>
  <si>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</si>
  <si>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</si>
  <si>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</si>
  <si>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</si>
  <si>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</si>
  <si>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</si>
  <si>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</si>
  <si>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</si>
  <si>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</si>
  <si>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</si>
  <si>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</si>
  <si>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</si>
  <si>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</si>
  <si>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</si>
  <si>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</si>
  <si>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</si>
  <si>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</si>
  <si>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</si>
  <si>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</si>
  <si>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</si>
  <si>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</si>
  <si>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</si>
  <si>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</si>
  <si>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</si>
  <si>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</si>
  <si>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</si>
  <si>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</si>
  <si>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</si>
  <si>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</si>
  <si>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</si>
  <si>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</si>
  <si>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</si>
  <si>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</si>
  <si>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</si>
  <si>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</si>
  <si>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</si>
  <si>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</si>
  <si>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</si>
  <si>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</si>
  <si>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</si>
  <si>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</si>
  <si>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</si>
  <si>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</si>
  <si>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</si>
  <si>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</si>
  <si>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</si>
  <si>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</si>
  <si>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</si>
  <si>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</si>
  <si>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</si>
  <si>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</si>
  <si>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</si>
  <si>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</si>
  <si>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</si>
  <si>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</si>
  <si>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</si>
  <si>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</si>
  <si>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</si>
  <si>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</si>
  <si>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</si>
  <si>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</si>
  <si>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</si>
  <si>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</si>
  <si>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</si>
  <si>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</si>
  <si>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</si>
  <si>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</si>
  <si>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</si>
  <si>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</si>
  <si>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</si>
  <si>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</si>
  <si>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</si>
  <si>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</si>
  <si>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</si>
  <si>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</si>
  <si>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</si>
  <si>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</si>
  <si>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</si>
  <si>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</si>
  <si>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</si>
  <si>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</si>
  <si>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</si>
  <si>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</si>
  <si>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</si>
  <si>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</si>
  <si>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</si>
  <si>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</si>
  <si>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</si>
  <si>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</si>
  <si>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</si>
  <si>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</si>
  <si>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</si>
  <si>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</si>
  <si>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</si>
  <si>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</si>
  <si>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</si>
  <si>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</si>
  <si>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</si>
  <si>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</si>
  <si>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</si>
  <si>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</si>
  <si>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</si>
  <si>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</si>
  <si>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</si>
  <si>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</si>
  <si>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</si>
  <si>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</si>
  <si>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</si>
  <si>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</si>
  <si>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</si>
  <si>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</si>
  <si>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</si>
  <si>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</si>
  <si>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</si>
  <si>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</si>
  <si>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</si>
  <si>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</si>
  <si>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</si>
  <si>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</si>
  <si>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</si>
  <si>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</si>
  <si>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</si>
  <si>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</si>
  <si>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</si>
  <si>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</si>
  <si>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</si>
  <si>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</si>
  <si>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</si>
  <si>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</si>
  <si>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</si>
  <si>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</si>
  <si>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</si>
  <si>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</si>
  <si>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</si>
  <si>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</si>
  <si>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</si>
  <si>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</si>
  <si>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</si>
  <si>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</si>
  <si>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</si>
  <si>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</si>
  <si>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</si>
  <si>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</si>
  <si>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</si>
  <si>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</si>
  <si>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</si>
  <si>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</si>
  <si>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</si>
  <si>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</si>
  <si>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</si>
  <si>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</si>
  <si>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</si>
  <si>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</si>
  <si>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</si>
  <si>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</si>
  <si>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</si>
  <si>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</si>
  <si>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</si>
  <si>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</si>
  <si>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</si>
  <si>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</si>
  <si>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</si>
  <si>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</si>
  <si>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</si>
  <si>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</si>
  <si>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</si>
  <si>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</si>
  <si>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</si>
  <si>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</si>
  <si>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</si>
  <si>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</si>
  <si>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</si>
  <si>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</si>
  <si>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</si>
  <si>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</si>
  <si>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</si>
  <si>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</si>
  <si>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</si>
  <si>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</si>
  <si>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</si>
  <si>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</si>
  <si>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</si>
  <si>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</si>
  <si>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</si>
  <si>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</si>
  <si>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</si>
  <si>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</si>
  <si>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</si>
  <si>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</si>
  <si>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</si>
  <si>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</si>
  <si>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</si>
  <si>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</si>
  <si>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</si>
  <si>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</si>
  <si>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</si>
  <si>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</si>
  <si>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</si>
  <si>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</si>
  <si>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</si>
  <si>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</si>
  <si>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</si>
  <si>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</si>
  <si>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</si>
  <si>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</si>
  <si>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</si>
  <si>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</si>
  <si>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</si>
  <si>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</si>
  <si>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</si>
  <si>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</si>
  <si>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</si>
  <si>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</si>
  <si>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</si>
  <si>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</si>
  <si>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</si>
  <si>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</si>
  <si>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</si>
  <si>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</si>
  <si>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</si>
  <si>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</si>
  <si>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</si>
  <si>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</si>
  <si>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</si>
  <si>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</si>
  <si>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</si>
  <si>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</si>
  <si>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</si>
  <si>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</si>
  <si>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</si>
  <si>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</si>
  <si>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</si>
  <si>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</si>
  <si>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</si>
  <si>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</si>
  <si>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</si>
  <si>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</si>
  <si>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</si>
  <si>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</si>
  <si>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</si>
  <si>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</si>
  <si>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</si>
  <si>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</si>
  <si>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</si>
  <si>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</si>
  <si>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</si>
  <si>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</si>
  <si>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</si>
  <si>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</si>
  <si>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</si>
  <si>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</si>
  <si>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</si>
  <si>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</si>
  <si>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</si>
  <si>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</si>
  <si>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</si>
  <si>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</si>
  <si>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</si>
  <si>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</si>
  <si>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</si>
  <si>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</si>
  <si>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</si>
  <si>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</si>
  <si>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</si>
  <si>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</si>
  <si>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</si>
  <si>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</si>
  <si>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</si>
  <si>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</si>
  <si>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</si>
  <si>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</si>
  <si>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</si>
  <si>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</si>
  <si>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</si>
  <si>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</si>
  <si>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</si>
  <si>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</si>
  <si>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</si>
  <si>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</si>
  <si>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</si>
  <si>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</si>
  <si>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</si>
  <si>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</si>
  <si>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</si>
  <si>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</si>
  <si>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</si>
  <si>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</si>
  <si>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</si>
  <si>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</si>
  <si>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</si>
  <si>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</si>
  <si>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</si>
  <si>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</si>
  <si>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</si>
  <si>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</si>
  <si>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</si>
  <si>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</si>
  <si>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</si>
  <si>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</si>
  <si>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</si>
  <si>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</si>
  <si>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</si>
  <si>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</si>
  <si>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</si>
  <si>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</si>
  <si>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</si>
  <si>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</si>
  <si>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</si>
  <si>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</si>
  <si>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</si>
  <si>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</si>
  <si>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</si>
  <si>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</si>
  <si>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</si>
  <si>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</si>
  <si>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</si>
  <si>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</si>
  <si>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</si>
  <si>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</si>
  <si>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</si>
  <si>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</si>
  <si>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</si>
  <si>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</si>
  <si>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</si>
  <si>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</si>
  <si>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</si>
  <si>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</si>
  <si>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</si>
  <si>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</si>
  <si>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</si>
  <si>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</si>
  <si>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</si>
  <si>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</si>
  <si>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</si>
  <si>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</si>
  <si>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</si>
  <si>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</si>
  <si>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</si>
  <si>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</si>
  <si>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</si>
  <si>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</si>
  <si>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</si>
  <si>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</si>
  <si>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</si>
  <si>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</si>
  <si>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</si>
  <si>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</si>
  <si>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</si>
  <si>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</si>
  <si>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</si>
  <si>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</si>
  <si>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</si>
  <si>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</si>
  <si>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</si>
  <si>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</si>
  <si>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</si>
  <si>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</si>
  <si>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</si>
  <si>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</si>
  <si>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</si>
  <si>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</si>
  <si>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</si>
  <si>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</si>
  <si>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</si>
  <si>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</si>
  <si>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</si>
  <si>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</si>
  <si>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</si>
  <si>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</si>
  <si>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</si>
  <si>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</si>
  <si>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</si>
  <si>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</si>
  <si>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</si>
  <si>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</si>
  <si>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</si>
  <si>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</si>
  <si>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</si>
  <si>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</si>
  <si>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</si>
  <si>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</si>
  <si>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</si>
  <si>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</si>
  <si>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</si>
  <si>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</si>
  <si>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</si>
  <si>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</si>
  <si>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</si>
  <si>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</si>
  <si>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</si>
  <si>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</si>
  <si>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</si>
  <si>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</si>
  <si>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</si>
  <si>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</si>
  <si>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</si>
  <si>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</si>
  <si>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</si>
  <si>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</si>
  <si>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</si>
  <si>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</si>
  <si>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</si>
  <si>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</si>
  <si>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</si>
  <si>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</si>
  <si>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</si>
  <si>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</si>
  <si>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</si>
  <si>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</si>
  <si>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</si>
  <si>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</si>
  <si>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</si>
  <si>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</si>
  <si>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</si>
  <si>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</si>
  <si>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</si>
  <si>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</si>
  <si>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</si>
  <si>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</si>
  <si>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</si>
  <si>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</si>
  <si>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</si>
  <si>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</si>
  <si>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</si>
  <si>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</si>
  <si>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</si>
  <si>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</si>
  <si>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</si>
  <si>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</si>
  <si>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</si>
  <si>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</si>
  <si>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</si>
  <si>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</si>
  <si>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</si>
  <si>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</si>
  <si>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</si>
  <si>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</si>
  <si>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</si>
  <si>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</si>
  <si>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</si>
  <si>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</si>
  <si>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</si>
  <si>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</si>
  <si>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</si>
  <si>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</si>
  <si>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</si>
  <si>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</si>
  <si>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</si>
  <si>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</si>
  <si>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</si>
  <si>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</si>
  <si>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</si>
  <si>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</si>
  <si>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</si>
  <si>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</si>
  <si>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</si>
  <si>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</si>
  <si>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</si>
  <si>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</si>
  <si>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</si>
  <si>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</si>
  <si>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</si>
  <si>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</si>
  <si>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</si>
  <si>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</si>
  <si>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</si>
  <si>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</si>
  <si>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</si>
  <si>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</si>
  <si>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</si>
  <si>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</si>
  <si>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</si>
  <si>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</si>
  <si>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</si>
  <si>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</si>
  <si>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</si>
  <si>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</si>
  <si>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</si>
  <si>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</si>
  <si>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</si>
  <si>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</si>
  <si>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</si>
  <si>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</si>
  <si>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</si>
  <si>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</si>
  <si>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</si>
  <si>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</si>
  <si>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</si>
  <si>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</si>
  <si>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</si>
  <si>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</si>
  <si>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</si>
  <si>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</si>
  <si>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</si>
  <si>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</si>
  <si>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</si>
  <si>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</si>
  <si>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</si>
  <si>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</si>
  <si>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</si>
  <si>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</si>
  <si>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</si>
  <si>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</si>
  <si>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</si>
  <si>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</si>
  <si>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</si>
  <si>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</si>
  <si>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</si>
  <si>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</si>
  <si>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</si>
  <si>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</si>
  <si>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</si>
  <si>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</si>
  <si>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</si>
  <si>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</si>
  <si>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</si>
  <si>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</si>
  <si>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</si>
  <si>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</si>
  <si>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</si>
  <si>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</si>
  <si>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</si>
  <si>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</si>
  <si>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</si>
  <si>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</si>
  <si>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</si>
  <si>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</si>
  <si>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</si>
  <si>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</si>
  <si>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</si>
  <si>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</si>
  <si>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</si>
  <si>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</si>
  <si>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</si>
  <si>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</si>
  <si>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</si>
  <si>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</si>
  <si>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</si>
  <si>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</si>
  <si>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</si>
  <si>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</si>
  <si>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</si>
  <si>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</si>
  <si>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</si>
  <si>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</si>
  <si>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</si>
  <si>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</si>
  <si>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</si>
  <si>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</si>
  <si>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</si>
  <si>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</si>
  <si>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</si>
  <si>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</si>
  <si>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</si>
  <si>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</si>
  <si>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</si>
  <si>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</si>
  <si>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</si>
  <si>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</si>
  <si>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</si>
  <si>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</si>
  <si>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</si>
  <si>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</si>
  <si>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</si>
  <si>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</si>
  <si>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</si>
  <si>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</si>
  <si>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</si>
  <si>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</si>
  <si>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</si>
  <si>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</si>
  <si>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</si>
  <si>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</si>
  <si>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</si>
  <si>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</si>
  <si>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</si>
  <si>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</si>
  <si>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</si>
  <si>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</si>
  <si>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</si>
  <si>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</si>
  <si>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</si>
  <si>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</si>
  <si>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</si>
  <si>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</si>
  <si>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</si>
  <si>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</si>
  <si>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</si>
  <si>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</si>
  <si>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</si>
  <si>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</si>
  <si>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</si>
  <si>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</si>
  <si>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</si>
  <si>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</si>
  <si>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</si>
  <si>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</si>
  <si>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</si>
  <si>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</si>
  <si>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</si>
  <si>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</si>
  <si>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</si>
  <si>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</si>
  <si>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</si>
  <si>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</si>
  <si>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</si>
  <si>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</si>
  <si>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</si>
  <si>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</si>
  <si>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</si>
  <si>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</si>
  <si>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</si>
  <si>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</si>
  <si>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</si>
  <si>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</si>
  <si>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</si>
  <si>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</si>
  <si>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</si>
  <si>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</si>
  <si>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</si>
  <si>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</si>
  <si>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</si>
  <si>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</si>
  <si>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</si>
  <si>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</si>
  <si>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</si>
  <si>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</si>
  <si>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</si>
  <si>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</si>
  <si>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</si>
  <si>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</si>
  <si>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</si>
  <si>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</si>
  <si>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</si>
  <si>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</si>
  <si>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</si>
  <si>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</si>
  <si>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</si>
  <si>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</si>
  <si>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</si>
  <si>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</si>
  <si>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</si>
  <si>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</si>
  <si>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</si>
  <si>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</si>
  <si>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</si>
  <si>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</si>
  <si>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</si>
  <si>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</si>
  <si>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</si>
  <si>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</si>
  <si>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</si>
  <si>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</si>
  <si>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</si>
  <si>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</si>
  <si>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</si>
  <si>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</si>
  <si>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</si>
  <si>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</si>
  <si>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</si>
  <si>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</si>
  <si>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</si>
  <si>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</si>
  <si>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</si>
  <si>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</si>
  <si>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</si>
  <si>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</si>
  <si>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</si>
  <si>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</si>
  <si>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</si>
  <si>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</si>
  <si>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</si>
  <si>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</si>
  <si>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</si>
  <si>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</si>
  <si>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</si>
  <si>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</si>
  <si>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</si>
  <si>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</si>
  <si>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</si>
  <si>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</si>
  <si>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</si>
  <si>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</si>
  <si>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</si>
  <si>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</si>
  <si>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</si>
  <si>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</si>
  <si>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</si>
  <si>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</si>
  <si>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</si>
  <si>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</si>
  <si>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</si>
  <si>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</si>
  <si>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</si>
  <si>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</si>
  <si>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</si>
  <si>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</si>
  <si>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</si>
  <si>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</si>
  <si>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</si>
  <si>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</si>
  <si>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</si>
  <si>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</si>
  <si>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</si>
  <si>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</si>
  <si>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</si>
  <si>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</si>
  <si>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</si>
  <si>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</si>
  <si>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</si>
  <si>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</si>
  <si>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</si>
  <si>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</si>
  <si>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</si>
  <si>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</si>
  <si>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</si>
  <si>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</si>
  <si>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</si>
  <si>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</si>
  <si>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</si>
  <si>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</si>
  <si>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</si>
  <si>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</si>
  <si>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</si>
  <si>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</si>
  <si>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</si>
  <si>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</si>
  <si>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</si>
  <si>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</si>
  <si>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</si>
  <si>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</si>
  <si>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</si>
  <si>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</si>
  <si>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</si>
  <si>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</si>
  <si>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</si>
  <si>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</si>
  <si>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</si>
  <si>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</si>
  <si>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</si>
  <si>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</si>
  <si>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</si>
  <si>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</si>
  <si>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</si>
  <si>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</si>
  <si>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</si>
  <si>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</si>
  <si>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</si>
  <si>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</si>
  <si>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</si>
  <si>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</si>
  <si>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</si>
  <si>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</si>
  <si>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</si>
  <si>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</si>
  <si>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</si>
  <si>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</si>
  <si>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</si>
  <si>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</si>
  <si>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</si>
  <si>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</si>
  <si>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</si>
  <si>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</si>
  <si>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</si>
  <si>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</si>
  <si>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</si>
  <si>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</si>
  <si>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</si>
  <si>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</si>
  <si>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</si>
  <si>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</si>
  <si>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</si>
  <si>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</si>
  <si>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</si>
  <si>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</si>
  <si>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</si>
  <si>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</si>
  <si>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</si>
  <si>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</si>
  <si>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</si>
  <si>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</si>
  <si>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</si>
  <si>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</si>
  <si>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</si>
  <si>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</si>
  <si>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</si>
  <si>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</si>
  <si>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</si>
  <si>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</si>
  <si>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</si>
  <si>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</si>
  <si>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</si>
  <si>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</si>
  <si>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</si>
  <si>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</si>
  <si>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</si>
  <si>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</si>
  <si>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</si>
  <si>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</si>
  <si>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</si>
  <si>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</si>
  <si>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</si>
  <si>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</si>
  <si>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</si>
  <si>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</si>
  <si>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</si>
  <si>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</si>
  <si>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</si>
  <si>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</si>
  <si>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</si>
  <si>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</si>
  <si>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</si>
  <si>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</si>
  <si>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</si>
  <si>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</si>
  <si>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</si>
  <si>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</si>
  <si>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</si>
  <si>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</si>
  <si>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</si>
  <si>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</si>
  <si>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</si>
  <si>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</si>
  <si>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</si>
  <si>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</si>
  <si>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</si>
  <si>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</si>
  <si>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</si>
  <si>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</si>
  <si>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</si>
  <si>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</si>
  <si>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</si>
  <si>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</si>
  <si>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</si>
  <si>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</si>
  <si>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</si>
  <si>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</si>
  <si>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</si>
  <si>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</si>
  <si>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</si>
  <si>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</si>
  <si>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</si>
  <si>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</si>
  <si>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</si>
  <si>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</si>
  <si>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</si>
  <si>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</si>
  <si>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</si>
  <si>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</si>
  <si>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</si>
  <si>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</si>
  <si>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</si>
  <si>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</si>
  <si>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</si>
  <si>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</si>
  <si>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</si>
  <si>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</si>
  <si>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</si>
  <si>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</si>
  <si>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</si>
  <si>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</si>
  <si>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</si>
  <si>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</si>
  <si>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</si>
  <si>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</si>
  <si>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</si>
  <si>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</si>
  <si>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</si>
  <si>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</si>
  <si>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</si>
  <si>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</si>
  <si>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</si>
  <si>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</si>
  <si>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</si>
  <si>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</si>
  <si>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</si>
  <si>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</si>
  <si>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</si>
  <si>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</si>
  <si>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</si>
  <si>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</si>
  <si>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</si>
  <si>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</si>
  <si>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</si>
  <si>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</si>
  <si>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</si>
  <si>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</si>
  <si>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</si>
  <si>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</si>
  <si>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</si>
  <si>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</si>
  <si>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</si>
  <si>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</si>
  <si>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</si>
  <si>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</si>
  <si>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</si>
  <si>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</si>
  <si>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</si>
  <si>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</si>
  <si>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</si>
  <si>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</si>
  <si>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</si>
  <si>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</si>
  <si>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</si>
  <si>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</si>
  <si>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</si>
  <si>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</si>
  <si>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</si>
  <si>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</si>
  <si>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</si>
  <si>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</si>
  <si>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</si>
  <si>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</si>
  <si>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</si>
  <si>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</si>
  <si>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</si>
  <si>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</si>
  <si>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</si>
  <si>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</si>
  <si>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</si>
  <si>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</si>
  <si>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</si>
  <si>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</si>
  <si>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</si>
  <si>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</si>
  <si>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</si>
  <si>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</si>
  <si>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</si>
  <si>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</si>
  <si>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</si>
  <si>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</si>
  <si>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</si>
  <si>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</si>
  <si>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</si>
  <si>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</si>
  <si>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</si>
  <si>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</si>
  <si>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</si>
  <si>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</si>
  <si>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</si>
  <si>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</si>
  <si>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</si>
  <si>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</si>
  <si>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</si>
  <si>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</si>
  <si>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</si>
  <si>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</si>
  <si>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</si>
  <si>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</si>
  <si>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</si>
  <si>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</si>
  <si>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</si>
  <si>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</si>
  <si>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</si>
  <si>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</si>
  <si>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</si>
  <si>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</si>
  <si>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</si>
  <si>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</si>
  <si>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</si>
  <si>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</si>
  <si>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</si>
  <si>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</si>
  <si>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</si>
  <si>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</si>
  <si>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</si>
  <si>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</si>
  <si>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</si>
  <si>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</si>
  <si>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</si>
  <si>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</si>
  <si>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</si>
  <si>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</si>
  <si>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</si>
  <si>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</si>
  <si>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</si>
  <si>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</si>
  <si>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</si>
  <si>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</si>
  <si>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</si>
  <si>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</si>
  <si>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</si>
  <si>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</si>
  <si>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</si>
  <si>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</si>
  <si>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</si>
  <si>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</si>
  <si>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</si>
  <si>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</si>
  <si>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</si>
  <si>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</si>
  <si>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</si>
  <si>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</si>
  <si>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</si>
  <si>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</si>
  <si>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</si>
  <si>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</si>
  <si>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</si>
  <si>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</si>
  <si>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</si>
  <si>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</si>
  <si>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</si>
  <si>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</si>
  <si>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</si>
  <si>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</si>
  <si>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</si>
  <si>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</si>
  <si>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</si>
  <si>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</si>
  <si>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</si>
  <si>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</si>
  <si>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</si>
  <si>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</si>
  <si>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</si>
  <si>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</si>
  <si>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</si>
  <si>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</si>
  <si>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</si>
  <si>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</si>
  <si>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</si>
  <si>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</si>
  <si>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</si>
  <si>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</si>
  <si>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</si>
  <si>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</si>
  <si>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</si>
  <si>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</si>
  <si>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</si>
  <si>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</si>
  <si>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</si>
  <si>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</si>
  <si>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</si>
  <si>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</si>
  <si>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</si>
  <si>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</si>
  <si>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</si>
  <si>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</si>
  <si>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</si>
  <si>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</si>
  <si>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</si>
  <si>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</si>
  <si>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</si>
  <si>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</si>
  <si>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</si>
  <si>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</si>
  <si>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</si>
  <si>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</si>
  <si>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</si>
  <si>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</si>
  <si>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</si>
  <si>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</si>
  <si>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</si>
  <si>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</si>
  <si>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</si>
  <si>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</si>
  <si>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</si>
  <si>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</si>
  <si>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</si>
  <si>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</si>
  <si>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</si>
  <si>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</si>
  <si>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</si>
  <si>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</si>
  <si>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</si>
  <si>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</si>
  <si>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</si>
  <si>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</si>
  <si>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</si>
  <si>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</si>
  <si>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</si>
  <si>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</si>
  <si>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</si>
  <si>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</si>
  <si>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</si>
  <si>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</si>
  <si>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</si>
  <si>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</si>
  <si>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</si>
  <si>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</si>
  <si>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</si>
  <si>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</si>
  <si>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</si>
  <si>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</si>
  <si>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</si>
  <si>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</si>
  <si>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</si>
  <si>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</si>
  <si>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</si>
  <si>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</si>
  <si>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</si>
  <si>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</si>
  <si>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</si>
  <si>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</si>
  <si>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</si>
  <si>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</si>
  <si>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</si>
  <si>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</si>
  <si>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</si>
  <si>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</si>
  <si>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</si>
  <si>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</si>
  <si>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</si>
  <si>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</si>
  <si>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</si>
  <si>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</si>
  <si>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</si>
  <si>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</si>
  <si>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</si>
  <si>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</si>
  <si>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</si>
  <si>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</si>
  <si>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</si>
  <si>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</si>
  <si>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</si>
  <si>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</si>
  <si>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</si>
  <si>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</si>
  <si>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</si>
  <si>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</si>
  <si>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</si>
  <si>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</si>
  <si>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</si>
  <si>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</si>
  <si>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</si>
  <si>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</si>
  <si>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</si>
  <si>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</si>
  <si>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</si>
  <si>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</si>
  <si>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</si>
  <si>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</si>
  <si>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</si>
  <si>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</si>
  <si>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</si>
  <si>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</si>
  <si>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</si>
  <si>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</si>
  <si>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</si>
  <si>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</si>
  <si>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</si>
  <si>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</si>
  <si>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</si>
  <si>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</si>
  <si>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</si>
  <si>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</si>
  <si>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</si>
  <si>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</si>
  <si>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</si>
  <si>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</si>
  <si>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</si>
  <si>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</si>
  <si>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</si>
  <si>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</si>
  <si>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</si>
  <si>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</si>
  <si>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</si>
  <si>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</si>
  <si>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</si>
  <si>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</si>
  <si>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</si>
  <si>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</si>
  <si>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</si>
  <si>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</si>
  <si>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</si>
  <si>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</si>
  <si>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</si>
  <si>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</si>
  <si>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</si>
  <si>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</si>
  <si>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</si>
  <si>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</si>
  <si>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</si>
  <si>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</si>
  <si>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</si>
  <si>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</si>
  <si>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</si>
  <si>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</si>
  <si>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</si>
  <si>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</si>
  <si>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</si>
  <si>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</si>
  <si>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</si>
  <si>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</si>
  <si>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</si>
  <si>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</si>
  <si>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</si>
  <si>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</si>
  <si>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</si>
  <si>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</si>
  <si>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</si>
  <si>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</si>
  <si>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</si>
  <si>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</si>
  <si>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</si>
  <si>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</si>
  <si>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</si>
  <si>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</si>
  <si>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</si>
  <si>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</si>
  <si>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</si>
  <si>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</si>
  <si>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</si>
  <si>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</si>
  <si>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</si>
  <si>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</si>
  <si>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</si>
  <si>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</si>
  <si>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</si>
  <si>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</si>
  <si>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</si>
  <si>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</si>
  <si>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</si>
  <si>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</si>
  <si>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</si>
  <si>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</si>
  <si>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</si>
  <si>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</si>
  <si>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</si>
  <si>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</si>
  <si>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</si>
  <si>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</si>
  <si>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</si>
  <si>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</si>
  <si>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</si>
  <si>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</si>
  <si>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</si>
  <si>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</si>
  <si>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</si>
  <si>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</si>
  <si>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</si>
  <si>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</si>
  <si>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</si>
  <si>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</si>
  <si>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</si>
  <si>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</si>
  <si>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</si>
  <si>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</si>
  <si>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</si>
  <si>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</si>
  <si>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</si>
  <si>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</si>
  <si>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</si>
  <si>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</si>
  <si>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</si>
  <si>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</si>
  <si>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</si>
  <si>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</si>
  <si>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</si>
  <si>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</si>
  <si>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</si>
  <si>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</si>
  <si>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</si>
  <si>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</si>
  <si>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</si>
  <si>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</si>
  <si>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</si>
  <si>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</si>
  <si>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</si>
  <si>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</si>
  <si>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</si>
  <si>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</si>
  <si>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</si>
  <si>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</si>
  <si>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</si>
  <si>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</si>
  <si>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</si>
  <si>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</si>
  <si>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</si>
  <si>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</si>
  <si>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</si>
  <si>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</si>
  <si>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</si>
  <si>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</si>
  <si>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</si>
  <si>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</si>
  <si>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</si>
  <si>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</si>
  <si>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</si>
  <si>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</si>
  <si>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</si>
  <si>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</si>
  <si>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</si>
  <si>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</si>
  <si>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</si>
  <si>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</si>
  <si>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</si>
  <si>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</si>
  <si>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</si>
  <si>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</si>
  <si>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</si>
  <si>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</si>
  <si>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</si>
  <si>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</si>
  <si>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</si>
  <si>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</si>
  <si>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</si>
  <si>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</si>
  <si>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</si>
  <si>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</si>
  <si>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</si>
  <si>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</si>
  <si>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</si>
  <si>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</si>
  <si>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</si>
  <si>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</si>
  <si>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</si>
  <si>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</si>
  <si>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</si>
  <si>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</si>
  <si>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</si>
  <si>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</si>
  <si>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</si>
  <si>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</si>
  <si>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</si>
  <si>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</si>
  <si>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</si>
  <si>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</si>
  <si>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</si>
  <si>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</si>
  <si>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</si>
  <si>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</si>
  <si>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</si>
  <si>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</si>
  <si>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</si>
  <si>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</si>
  <si>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</si>
  <si>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</si>
  <si>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</si>
  <si>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</si>
  <si>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</si>
  <si>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</si>
  <si>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</si>
  <si>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</si>
  <si>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</si>
  <si>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</si>
  <si>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</si>
  <si>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</si>
  <si>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</si>
  <si>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</si>
  <si>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</si>
  <si>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</si>
  <si>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</si>
  <si>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</si>
  <si>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</si>
  <si>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</si>
  <si>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</si>
  <si>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</si>
  <si>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</si>
  <si>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</si>
  <si>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</si>
  <si>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</si>
  <si>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</si>
  <si>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</si>
  <si>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</si>
  <si>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</si>
  <si>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</si>
  <si>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</si>
  <si>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</si>
  <si>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</si>
  <si>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</si>
  <si>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</si>
  <si>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</si>
  <si>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</si>
  <si>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</si>
  <si>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</si>
  <si>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</si>
  <si>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</si>
  <si>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</si>
  <si>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</si>
  <si>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</si>
  <si>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</si>
  <si>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</si>
  <si>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</si>
  <si>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</si>
  <si>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</si>
  <si>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</si>
  <si>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</si>
  <si>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</si>
  <si>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</si>
  <si>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</si>
  <si>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</si>
  <si>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</si>
  <si>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</si>
  <si>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</si>
  <si>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</si>
  <si>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</si>
  <si>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</si>
  <si>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</si>
  <si>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</si>
  <si>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</si>
  <si>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</si>
  <si>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</si>
  <si>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</si>
  <si>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</si>
  <si>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</si>
  <si>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</si>
  <si>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</si>
  <si>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</si>
  <si>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</si>
  <si>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</si>
  <si>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</si>
  <si>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</si>
  <si>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</si>
  <si>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</si>
  <si>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</si>
  <si>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</si>
  <si>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</si>
  <si>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</si>
  <si>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</si>
  <si>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</si>
  <si>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</si>
  <si>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</si>
  <si>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</si>
  <si>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</si>
  <si>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</si>
  <si>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</si>
  <si>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</si>
  <si>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</si>
  <si>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</si>
  <si>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</si>
  <si>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</si>
  <si>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</si>
  <si>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</si>
  <si>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</si>
  <si>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</si>
  <si>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</si>
  <si>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</si>
  <si>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</si>
  <si>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</si>
  <si>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</si>
  <si>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</si>
  <si>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</si>
  <si>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</si>
  <si>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</si>
  <si>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</si>
  <si>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</si>
  <si>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</si>
  <si>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</si>
  <si>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</si>
  <si>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</si>
  <si>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</si>
  <si>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</si>
  <si>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</si>
  <si>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</si>
  <si>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</si>
  <si>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</si>
  <si>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</si>
  <si>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</si>
  <si>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</si>
  <si>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</si>
  <si>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</si>
  <si>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</si>
  <si>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</si>
  <si>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</si>
  <si>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</si>
  <si>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</si>
  <si>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</si>
  <si>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</si>
  <si>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</si>
  <si>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</si>
  <si>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</si>
  <si>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</si>
  <si>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</si>
  <si>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</si>
  <si>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</si>
  <si>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</si>
  <si>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</si>
  <si>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</si>
  <si>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</si>
  <si>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</si>
  <si>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</si>
  <si>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</si>
  <si>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</si>
  <si>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</si>
  <si>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</si>
  <si>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</si>
  <si>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</si>
  <si>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</si>
  <si>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</si>
  <si>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</si>
  <si>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</si>
  <si>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</si>
  <si>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</si>
  <si>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</si>
  <si>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</si>
  <si>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</si>
  <si>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</si>
  <si>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</si>
  <si>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</si>
  <si>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</si>
  <si>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</si>
  <si>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</si>
  <si>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</si>
  <si>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</si>
  <si>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</si>
  <si>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</si>
  <si>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</si>
  <si>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</si>
  <si>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</si>
  <si>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</si>
  <si>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</si>
  <si>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</si>
  <si>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</si>
  <si>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</si>
  <si>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</si>
  <si>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</si>
  <si>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</si>
  <si>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</si>
  <si>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</si>
  <si>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</si>
  <si>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</si>
  <si>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</si>
  <si>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</si>
  <si>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</si>
  <si>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</si>
  <si>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</si>
  <si>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</si>
  <si>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</si>
  <si>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</si>
  <si>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</si>
  <si>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</si>
  <si>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</si>
  <si>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</si>
  <si>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</si>
  <si>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</si>
  <si>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</si>
  <si>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</si>
  <si>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</si>
  <si>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</si>
  <si>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</si>
  <si>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</si>
  <si>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</si>
  <si>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</si>
  <si>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</si>
  <si>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</si>
  <si>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</si>
  <si>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</si>
  <si>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</si>
  <si>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</si>
  <si>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</si>
  <si>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</si>
  <si>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</si>
  <si>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</si>
  <si>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</si>
  <si>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</si>
  <si>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</si>
  <si>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</si>
  <si>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</si>
  <si>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</si>
  <si>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</si>
  <si>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</si>
  <si>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</si>
  <si>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</si>
  <si>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</si>
  <si>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</si>
  <si>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</si>
  <si>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</si>
  <si>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</si>
  <si>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</si>
  <si>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</si>
  <si>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</si>
  <si>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</si>
  <si>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</si>
  <si>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</si>
  <si>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</si>
  <si>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</si>
  <si>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</si>
  <si>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</si>
  <si>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</si>
  <si>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</si>
  <si>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</si>
  <si>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</si>
  <si>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</si>
  <si>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</si>
  <si>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</si>
  <si>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</si>
  <si>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</si>
  <si>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</si>
  <si>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</si>
  <si>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</si>
  <si>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</si>
  <si>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</si>
  <si>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</si>
  <si>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</si>
  <si>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</si>
  <si>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</si>
  <si>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</si>
  <si>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</si>
  <si>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</si>
  <si>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</si>
  <si>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</si>
  <si>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</si>
  <si>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</si>
  <si>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</si>
  <si>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</si>
  <si>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</si>
  <si>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</si>
  <si>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</si>
  <si>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</si>
  <si>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</si>
  <si>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</si>
  <si>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</si>
  <si>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</si>
  <si>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</si>
  <si>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</si>
  <si>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</si>
  <si>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</si>
  <si>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</si>
  <si>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</si>
  <si>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</si>
  <si>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</si>
  <si>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</si>
  <si>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</si>
  <si>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</si>
  <si>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</si>
  <si>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</si>
  <si>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</si>
  <si>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</si>
  <si>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</si>
  <si>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</si>
  <si>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</si>
  <si>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</si>
  <si>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</si>
  <si>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</si>
  <si>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</si>
  <si>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</si>
  <si>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</si>
  <si>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</si>
  <si>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</si>
  <si>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</si>
  <si>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</si>
  <si>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</si>
  <si>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</si>
  <si>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</si>
  <si>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</si>
  <si>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</si>
  <si>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</si>
  <si>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</si>
  <si>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</si>
  <si>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</si>
  <si>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</si>
  <si>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</si>
  <si>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</si>
  <si>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</si>
  <si>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</si>
  <si>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</si>
  <si>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</si>
  <si>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</si>
  <si>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</si>
  <si>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</si>
  <si>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</si>
  <si>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</si>
  <si>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</si>
  <si>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</si>
  <si>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</si>
  <si>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</si>
  <si>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</si>
  <si>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</si>
  <si>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</si>
  <si>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</si>
  <si>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</si>
  <si>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</si>
  <si>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</si>
  <si>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</si>
  <si>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</si>
  <si>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</si>
  <si>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</si>
  <si>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</si>
  <si>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</si>
  <si>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</si>
  <si>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</si>
  <si>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</si>
  <si>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</si>
  <si>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</si>
  <si>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</si>
  <si>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</si>
  <si>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</si>
  <si>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</si>
  <si>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</si>
  <si>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</si>
  <si>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</si>
  <si>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</si>
  <si>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</si>
  <si>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</si>
  <si>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</si>
  <si>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</si>
  <si>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</si>
  <si>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</si>
  <si>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</si>
  <si>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</si>
  <si>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</si>
  <si>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</si>
  <si>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</si>
  <si>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</si>
  <si>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</si>
  <si>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</si>
  <si>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</si>
  <si>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</si>
  <si>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</si>
  <si>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</si>
  <si>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</si>
  <si>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</si>
  <si>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</si>
  <si>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</si>
  <si>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</si>
  <si>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</si>
  <si>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</si>
  <si>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</si>
  <si>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</si>
  <si>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</si>
  <si>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</si>
  <si>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</si>
  <si>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</si>
  <si>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</si>
  <si>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</si>
  <si>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</si>
  <si>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</si>
  <si>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</si>
  <si>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</si>
  <si>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</si>
  <si>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</si>
  <si>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</si>
  <si>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</si>
  <si>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</si>
  <si>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</si>
  <si>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</si>
  <si>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</si>
  <si>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</si>
  <si>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</si>
  <si>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</si>
  <si>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</si>
  <si>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</si>
  <si>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</si>
  <si>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</si>
  <si>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</si>
  <si>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</si>
  <si>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</si>
  <si>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</si>
  <si>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</si>
  <si>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</si>
  <si>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</si>
  <si>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</si>
  <si>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</si>
  <si>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</si>
  <si>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</si>
  <si>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</si>
  <si>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</si>
  <si>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</si>
  <si>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</si>
  <si>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</si>
  <si>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</si>
  <si>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</si>
  <si>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</si>
  <si>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</si>
  <si>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</si>
  <si>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</si>
  <si>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</si>
  <si>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</si>
  <si>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</si>
  <si>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</si>
  <si>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</si>
  <si>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</si>
  <si>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</si>
  <si>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</si>
  <si>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</si>
  <si>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</si>
  <si>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</si>
  <si>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</si>
  <si>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</si>
  <si>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</si>
  <si>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</si>
  <si>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</si>
  <si>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</si>
  <si>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</si>
  <si>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</si>
  <si>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</si>
  <si>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</si>
  <si>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</si>
  <si>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</si>
  <si>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</si>
  <si>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</si>
  <si>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</si>
  <si>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</si>
  <si>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</si>
  <si>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</si>
  <si>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</si>
  <si>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</si>
  <si>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</si>
  <si>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</si>
  <si>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</si>
  <si>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</si>
  <si>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</si>
  <si>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</si>
  <si>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</si>
  <si>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</si>
  <si>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</si>
  <si>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</si>
  <si>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</si>
  <si>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</si>
  <si>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</si>
  <si>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</si>
  <si>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</si>
  <si>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</si>
  <si>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</si>
  <si>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</si>
  <si>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</si>
  <si>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</si>
  <si>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</si>
  <si>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</si>
  <si>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</si>
  <si>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</si>
  <si>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</si>
  <si>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</si>
  <si>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</si>
  <si>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</si>
  <si>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</si>
  <si>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</si>
  <si>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</si>
  <si>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</si>
  <si>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</si>
  <si>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</si>
  <si>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</si>
  <si>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</si>
  <si>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</si>
  <si>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</si>
  <si>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</si>
  <si>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</si>
  <si>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</si>
  <si>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</si>
  <si>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</si>
  <si>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</si>
  <si>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</si>
  <si>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</si>
  <si>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</si>
  <si>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</si>
  <si>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</si>
  <si>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</si>
  <si>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</si>
  <si>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</si>
  <si>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</si>
  <si>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</si>
  <si>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</si>
  <si>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</si>
  <si>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</si>
  <si>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</si>
  <si>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</si>
  <si>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</si>
  <si>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</si>
  <si>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</si>
  <si>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</si>
  <si>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</si>
  <si>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</si>
  <si>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</si>
  <si>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</si>
  <si>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</si>
  <si>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</si>
  <si>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</si>
  <si>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</si>
  <si>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</si>
  <si>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</si>
  <si>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</si>
  <si>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</si>
  <si>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</si>
  <si>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</si>
  <si>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</si>
  <si>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</si>
  <si>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</si>
  <si>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</si>
  <si>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</si>
  <si>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</si>
  <si>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</si>
  <si>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</si>
  <si>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</si>
  <si>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</si>
  <si>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</si>
  <si>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</si>
  <si>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</si>
  <si>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</si>
  <si>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</si>
  <si>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</si>
  <si>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</si>
  <si>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</si>
  <si>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</si>
  <si>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</si>
  <si>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</si>
  <si>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</si>
  <si>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</si>
  <si>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</si>
  <si>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</si>
  <si>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</si>
  <si>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</si>
  <si>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</si>
  <si>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</si>
  <si>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</si>
  <si>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</si>
  <si>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</si>
  <si>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</si>
  <si>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</si>
  <si>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</si>
  <si>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</si>
  <si>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</si>
  <si>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</si>
  <si>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</si>
  <si>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</si>
  <si>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</si>
  <si>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</si>
  <si>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</si>
  <si>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</si>
  <si>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</si>
  <si>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</si>
  <si>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</si>
  <si>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</si>
  <si>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</si>
  <si>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</si>
  <si>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</si>
  <si>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</si>
  <si>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</si>
  <si>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</si>
  <si>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</si>
  <si>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</si>
  <si>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</si>
  <si>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</si>
  <si>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</si>
  <si>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</si>
  <si>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</si>
  <si>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</si>
  <si>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</si>
  <si>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</si>
  <si>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</si>
  <si>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</si>
  <si>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</si>
  <si>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</si>
  <si>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</si>
  <si>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</si>
  <si>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</si>
  <si>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</si>
  <si>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</si>
  <si>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</si>
  <si>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</si>
  <si>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</si>
  <si>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</si>
  <si>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</si>
  <si>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</si>
  <si>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</si>
  <si>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</si>
  <si>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</si>
  <si>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</si>
  <si>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</si>
  <si>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</si>
  <si>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</si>
  <si>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</si>
  <si>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</si>
  <si>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</si>
  <si>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</si>
  <si>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</si>
  <si>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</si>
  <si>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</si>
  <si>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</si>
  <si>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</si>
  <si>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</si>
  <si>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</si>
  <si>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</si>
  <si>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</si>
  <si>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</si>
  <si>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</si>
  <si>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</si>
  <si>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</si>
  <si>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</si>
  <si>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</si>
  <si>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</si>
  <si>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</si>
  <si>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</si>
  <si>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</si>
  <si>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</si>
  <si>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</si>
  <si>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</si>
  <si>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</si>
  <si>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</si>
  <si>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</si>
  <si>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</si>
  <si>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</si>
  <si>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</si>
  <si>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</si>
  <si>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</si>
  <si>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</si>
  <si>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</si>
  <si>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</si>
  <si>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</si>
  <si>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</si>
  <si>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</si>
  <si>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</si>
  <si>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</si>
  <si>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</si>
  <si>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</si>
  <si>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</si>
  <si>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</si>
  <si>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</si>
  <si>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</si>
  <si>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</si>
  <si>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</si>
  <si>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</si>
  <si>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</si>
  <si>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</si>
  <si>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</si>
  <si>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</si>
  <si>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</si>
  <si>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</si>
  <si>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</si>
  <si>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</si>
  <si>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</si>
  <si>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</si>
  <si>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</si>
  <si>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</si>
  <si>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</si>
  <si>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</si>
  <si>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</si>
  <si>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</si>
  <si>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</si>
  <si>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</si>
  <si>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</si>
  <si>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</si>
  <si>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</si>
  <si>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</si>
  <si>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</si>
  <si>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</si>
  <si>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</si>
  <si>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</si>
  <si>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</si>
  <si>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</si>
  <si>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</si>
  <si>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</si>
  <si>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</si>
  <si>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</si>
  <si>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</si>
  <si>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</si>
  <si>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</si>
  <si>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</si>
  <si>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</si>
  <si>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</si>
  <si>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</si>
  <si>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</si>
  <si>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</si>
  <si>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</si>
  <si>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</si>
  <si>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</si>
  <si>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</si>
  <si>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</si>
  <si>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</si>
  <si>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</si>
  <si>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</si>
  <si>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</si>
  <si>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</si>
  <si>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</si>
  <si>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</si>
  <si>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</si>
  <si>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</si>
  <si>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</si>
  <si>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</si>
  <si>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</si>
  <si>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</si>
  <si>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</si>
  <si>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</si>
  <si>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</si>
  <si>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</si>
  <si>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</si>
  <si>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</si>
  <si>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</si>
  <si>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</si>
  <si>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</si>
  <si>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</si>
  <si>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</si>
  <si>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</si>
  <si>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</si>
  <si>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</si>
  <si>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</si>
  <si>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</si>
  <si>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</si>
  <si>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</si>
  <si>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</si>
  <si>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</si>
  <si>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</si>
  <si>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</si>
  <si>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</si>
  <si>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</si>
  <si>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</si>
  <si>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</si>
  <si>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</si>
  <si>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</si>
  <si>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</si>
  <si>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</si>
  <si>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</si>
  <si>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</si>
  <si>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</si>
  <si>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</si>
  <si>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</si>
  <si>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</si>
  <si>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</si>
  <si>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</si>
  <si>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</si>
  <si>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</si>
  <si>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</si>
  <si>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</si>
  <si>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</si>
  <si>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</si>
  <si>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</si>
  <si>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</si>
  <si>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</si>
  <si>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</si>
  <si>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</si>
  <si>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</si>
  <si>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</si>
  <si>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</si>
  <si>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</si>
  <si>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</si>
  <si>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</si>
  <si>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</si>
  <si>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</si>
  <si>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</si>
  <si>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</si>
  <si>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</si>
  <si>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</si>
  <si>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</si>
  <si>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</si>
  <si>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</si>
  <si>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</si>
  <si>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</si>
  <si>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</si>
  <si>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</si>
  <si>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</si>
  <si>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</si>
  <si>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</si>
  <si>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</si>
  <si>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</si>
  <si>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</si>
  <si>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</si>
  <si>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</si>
  <si>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</si>
  <si>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</si>
  <si>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</si>
  <si>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</si>
  <si>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</si>
  <si>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</si>
  <si>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</si>
  <si>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</si>
  <si>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</si>
  <si>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</si>
  <si>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</si>
  <si>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</si>
  <si>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</si>
  <si>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</si>
  <si>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</si>
  <si>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</si>
  <si>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</si>
  <si>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</si>
  <si>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</si>
  <si>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</si>
  <si>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</si>
  <si>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</si>
  <si>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</si>
  <si>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</si>
  <si>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</si>
  <si>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</si>
  <si>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</si>
  <si>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</si>
  <si>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</si>
  <si>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</si>
  <si>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</si>
  <si>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</si>
  <si>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</si>
  <si>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</si>
  <si>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</si>
  <si>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</si>
  <si>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</si>
  <si>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</si>
  <si>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</si>
  <si>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</si>
  <si>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</si>
  <si>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</si>
  <si>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</si>
  <si>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</si>
  <si>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</si>
  <si>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</si>
  <si>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</si>
  <si>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</si>
  <si>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</si>
  <si>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</si>
  <si>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</si>
  <si>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</si>
  <si>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</si>
  <si>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</si>
  <si>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</si>
  <si>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</si>
  <si>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</si>
  <si>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</si>
  <si>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</si>
  <si>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</si>
  <si>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</si>
  <si>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</si>
  <si>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</si>
  <si>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</si>
  <si>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</si>
  <si>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</si>
  <si>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</si>
  <si>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</si>
  <si>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</si>
  <si>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</si>
  <si>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</si>
  <si>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</si>
  <si>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</si>
  <si>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</si>
  <si>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</si>
  <si>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</si>
  <si>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</si>
  <si>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</si>
  <si>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</si>
  <si>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</si>
  <si>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</si>
  <si>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</si>
  <si>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</si>
  <si>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</si>
  <si>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</si>
  <si>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</si>
  <si>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</si>
  <si>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</si>
  <si>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</si>
  <si>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</si>
  <si>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</si>
  <si>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</si>
  <si>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</si>
  <si>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</si>
  <si>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</si>
  <si>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</si>
  <si>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</si>
  <si>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</si>
  <si>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</si>
  <si>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</si>
  <si>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</si>
  <si>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</si>
  <si>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</si>
  <si>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</si>
  <si>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</si>
  <si>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</si>
  <si>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</si>
  <si>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</si>
  <si>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</si>
  <si>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</si>
  <si>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</si>
  <si>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</si>
  <si>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</si>
  <si>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</si>
  <si>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</si>
  <si>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</si>
  <si>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</si>
  <si>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</si>
  <si>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</si>
  <si>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</si>
  <si>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</si>
  <si>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</si>
  <si>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</si>
  <si>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</si>
  <si>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</si>
  <si>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</si>
  <si>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</si>
  <si>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</si>
  <si>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</si>
  <si>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</si>
  <si>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</si>
  <si>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</si>
  <si>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</si>
  <si>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</si>
  <si>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</si>
  <si>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</si>
  <si>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</si>
  <si>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</si>
  <si>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</si>
  <si>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</si>
  <si>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</si>
  <si>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</si>
  <si>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</si>
  <si>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</si>
  <si>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</si>
  <si>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</si>
  <si>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</si>
  <si>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</si>
  <si>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</si>
  <si>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</si>
  <si>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</si>
  <si>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</si>
  <si>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</si>
  <si>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</si>
  <si>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</si>
  <si>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</si>
  <si>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</si>
  <si>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</si>
  <si>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</si>
  <si>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</si>
  <si>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</si>
  <si>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</si>
  <si>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</si>
  <si>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</si>
  <si>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</si>
  <si>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</si>
  <si>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</si>
  <si>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</si>
  <si>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</si>
  <si>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</si>
  <si>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</si>
  <si>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</si>
  <si>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</si>
  <si>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</si>
  <si>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</si>
  <si>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</si>
  <si>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</si>
  <si>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</si>
  <si>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</si>
  <si>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</si>
  <si>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</si>
  <si>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</si>
  <si>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</si>
  <si>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</si>
  <si>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</si>
  <si>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</si>
  <si>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</si>
  <si>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</si>
  <si>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</si>
  <si>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</si>
  <si>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</si>
  <si>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</si>
  <si>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</si>
  <si>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</si>
  <si>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</si>
  <si>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</si>
  <si>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</si>
  <si>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</si>
  <si>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</si>
  <si>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</si>
  <si>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</si>
  <si>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</si>
  <si>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</si>
  <si>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</si>
  <si>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</si>
  <si>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</si>
  <si>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</si>
  <si>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</si>
  <si>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</si>
  <si>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</si>
  <si>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</si>
  <si>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</si>
  <si>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</si>
  <si>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</si>
  <si>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</si>
  <si>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</si>
  <si>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</si>
  <si>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</si>
  <si>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</si>
  <si>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</si>
  <si>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</si>
  <si>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</si>
  <si>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</si>
  <si>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</si>
  <si>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</si>
  <si>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</si>
  <si>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</si>
  <si>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</si>
  <si>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</si>
  <si>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</si>
  <si>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</si>
  <si>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</si>
  <si>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</si>
  <si>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</si>
  <si>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</si>
  <si>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</si>
  <si>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</si>
  <si>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</si>
  <si>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</si>
  <si>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</si>
  <si>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</si>
  <si>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</si>
  <si>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</si>
  <si>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</si>
  <si>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</si>
  <si>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</si>
  <si>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</si>
  <si>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</si>
  <si>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</si>
  <si>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</si>
  <si>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</si>
  <si>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</si>
  <si>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</si>
  <si>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</si>
  <si>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</si>
  <si>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</si>
  <si>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</si>
  <si>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</si>
  <si>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</si>
  <si>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</si>
  <si>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</si>
  <si>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</si>
  <si>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</si>
  <si>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</si>
  <si>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</si>
  <si>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</si>
  <si>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</si>
  <si>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</si>
  <si>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</si>
  <si>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</si>
  <si>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</si>
  <si>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</si>
  <si>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</si>
  <si>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</si>
  <si>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</si>
  <si>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</si>
  <si>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</si>
  <si>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</si>
  <si>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</si>
  <si>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</si>
  <si>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</si>
  <si>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</si>
  <si>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</si>
  <si>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</si>
  <si>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</si>
  <si>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</si>
  <si>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</si>
  <si>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</si>
  <si>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</si>
  <si>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</si>
  <si>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</si>
  <si>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</si>
  <si>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</si>
  <si>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</si>
  <si>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</si>
  <si>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</si>
  <si>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</si>
  <si>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</si>
  <si>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</si>
  <si>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</si>
  <si>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</si>
  <si>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</si>
  <si>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</si>
  <si>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</si>
  <si>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</si>
  <si>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</si>
  <si>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</si>
  <si>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</si>
  <si>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</si>
  <si>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</si>
  <si>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</si>
  <si>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</si>
  <si>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</si>
  <si>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</si>
  <si>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</si>
  <si>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</si>
  <si>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</si>
  <si>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</si>
  <si>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</si>
  <si>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</si>
  <si>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</si>
  <si>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</si>
  <si>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</si>
  <si>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</si>
  <si>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</si>
  <si>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</si>
  <si>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</si>
  <si>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</si>
  <si>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</si>
  <si>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</si>
  <si>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</si>
  <si>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</si>
  <si>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</si>
  <si>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</si>
  <si>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</si>
  <si>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</si>
  <si>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</si>
  <si>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</si>
  <si>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</si>
  <si>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</si>
  <si>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</si>
  <si>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</si>
  <si>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</si>
  <si>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</si>
  <si>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</si>
  <si>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</si>
  <si>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</si>
  <si>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</si>
  <si>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</si>
  <si>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</si>
  <si>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</si>
  <si>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</si>
  <si>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</si>
  <si>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</si>
  <si>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</si>
  <si>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</si>
  <si>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</si>
  <si>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</si>
  <si>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</si>
  <si>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</si>
  <si>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</si>
  <si>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</si>
  <si>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</si>
  <si>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</si>
  <si>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</si>
  <si>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</si>
  <si>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</si>
  <si>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</si>
  <si>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</si>
  <si>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</si>
  <si>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</si>
  <si>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</si>
  <si>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</si>
  <si>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</si>
  <si>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</si>
  <si>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</si>
  <si>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</si>
  <si>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</si>
  <si>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</si>
  <si>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</si>
  <si>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</si>
  <si>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</si>
  <si>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</si>
  <si>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</si>
  <si>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</si>
  <si>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</si>
  <si>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</si>
  <si>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</si>
  <si>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</si>
  <si>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</si>
  <si>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</si>
  <si>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</si>
  <si>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</si>
  <si>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</si>
  <si>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</si>
  <si>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</si>
  <si>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</si>
  <si>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</si>
  <si>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</si>
  <si>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</si>
  <si>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</si>
  <si>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</si>
  <si>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</si>
  <si>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</si>
  <si>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</si>
  <si>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</si>
  <si>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</si>
  <si>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</si>
  <si>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</si>
  <si>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</si>
  <si>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</si>
  <si>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</si>
  <si>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</si>
  <si>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</si>
  <si>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</si>
  <si>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</si>
  <si>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</si>
  <si>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</si>
  <si>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</si>
  <si>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</si>
  <si>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</si>
  <si>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</si>
  <si>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</si>
  <si>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</si>
  <si>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</si>
  <si>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</si>
  <si>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</si>
  <si>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</si>
  <si>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</si>
  <si>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</si>
  <si>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</si>
  <si>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</si>
  <si>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</si>
  <si>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</si>
  <si>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</si>
  <si>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</si>
  <si>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</si>
  <si>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</si>
  <si>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</si>
  <si>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</si>
  <si>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</si>
  <si>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</si>
  <si>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</si>
  <si>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</si>
  <si>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</si>
  <si>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</si>
  <si>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</si>
  <si>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</si>
  <si>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</si>
  <si>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</si>
  <si>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</si>
  <si>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</si>
  <si>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</si>
  <si>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</si>
  <si>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</si>
  <si>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</si>
  <si>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</si>
  <si>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</si>
  <si>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</si>
  <si>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</si>
  <si>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</si>
  <si>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</si>
  <si>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</si>
  <si>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</si>
  <si>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</si>
  <si>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</si>
  <si>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</si>
  <si>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</si>
  <si>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</si>
  <si>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</si>
  <si>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</si>
  <si>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</si>
  <si>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</si>
  <si>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</si>
  <si>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</si>
  <si>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</si>
  <si>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</si>
  <si>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</si>
  <si>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</si>
  <si>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</si>
  <si>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</si>
  <si>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</si>
  <si>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</si>
  <si>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</si>
  <si>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</si>
  <si>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</si>
  <si>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</si>
  <si>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</si>
  <si>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</si>
  <si>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</si>
  <si>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</si>
  <si>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</si>
  <si>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</si>
  <si>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</si>
  <si>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</si>
  <si>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</si>
  <si>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</si>
  <si>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</si>
  <si>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</si>
  <si>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</si>
  <si>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</si>
  <si>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</si>
  <si>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</si>
  <si>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</si>
  <si>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</si>
  <si>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</si>
  <si>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</si>
  <si>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</si>
  <si>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</si>
  <si>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</si>
  <si>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</si>
  <si>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</si>
  <si>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</si>
  <si>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</si>
  <si>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</si>
  <si>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</si>
  <si>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</si>
  <si>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</si>
  <si>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</si>
  <si>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</si>
  <si>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</si>
  <si>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</si>
  <si>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</si>
  <si>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</si>
  <si>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</si>
  <si>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</si>
  <si>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</si>
  <si>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</si>
  <si>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</si>
  <si>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</si>
  <si>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</si>
  <si>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</si>
  <si>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</si>
  <si>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</si>
  <si>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</si>
  <si>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</si>
  <si>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</si>
  <si>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</si>
  <si>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</si>
  <si>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</si>
  <si>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</si>
  <si>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</si>
  <si>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</si>
  <si>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</si>
  <si>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</si>
  <si>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</si>
  <si>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</si>
  <si>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</si>
  <si>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</si>
  <si>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</si>
  <si>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</si>
  <si>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</si>
  <si>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</si>
  <si>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</si>
  <si>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</si>
  <si>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</si>
  <si>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</si>
  <si>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</si>
  <si>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</si>
  <si>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</si>
  <si>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</si>
  <si>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</si>
  <si>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</si>
  <si>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</si>
  <si>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</si>
  <si>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</si>
  <si>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</si>
  <si>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</si>
  <si>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</si>
  <si>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</si>
  <si>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</si>
  <si>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</si>
  <si>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</si>
  <si>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</si>
  <si>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</si>
  <si>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</si>
  <si>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</si>
  <si>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</si>
  <si>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</si>
  <si>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</si>
  <si>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</si>
  <si>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</si>
  <si>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</si>
  <si>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</si>
  <si>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</si>
  <si>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</si>
  <si>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</si>
  <si>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</si>
  <si>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</si>
  <si>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</si>
  <si>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</si>
  <si>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</si>
  <si>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</si>
  <si>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</si>
  <si>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</si>
  <si>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</si>
  <si>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</si>
  <si>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</si>
  <si>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</si>
  <si>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</si>
  <si>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</si>
  <si>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</si>
  <si>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</si>
  <si>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</si>
  <si>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</si>
  <si>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</si>
  <si>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</si>
  <si>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</si>
  <si>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</si>
  <si>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</si>
  <si>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</si>
  <si>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</si>
  <si>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</si>
  <si>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</si>
  <si>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</si>
  <si>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</si>
  <si>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</si>
  <si>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</si>
  <si>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</si>
  <si>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</si>
  <si>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</si>
  <si>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</si>
  <si>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</si>
  <si>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</si>
  <si>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</si>
  <si>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</si>
  <si>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</si>
  <si>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</si>
  <si>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</si>
  <si>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</si>
  <si>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</si>
  <si>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</si>
  <si>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</si>
  <si>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</si>
  <si>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</si>
  <si>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</si>
  <si>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</si>
  <si>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</si>
  <si>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</si>
  <si>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</si>
  <si>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</si>
  <si>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</si>
  <si>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</si>
  <si>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</si>
  <si>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</si>
  <si>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</si>
  <si>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</si>
  <si>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</si>
  <si>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</si>
  <si>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</si>
  <si>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</si>
  <si>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</si>
  <si>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</si>
  <si>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</si>
  <si>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</si>
  <si>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</si>
  <si>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</si>
  <si>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</si>
  <si>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</si>
  <si>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</si>
  <si>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</si>
  <si>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</si>
  <si>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</si>
  <si>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</si>
  <si>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</si>
  <si>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</si>
  <si>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</si>
  <si>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</si>
  <si>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</si>
  <si>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</si>
  <si>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</si>
  <si>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</si>
  <si>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</si>
  <si>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</si>
  <si>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</si>
  <si>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</si>
  <si>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</si>
  <si>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</si>
  <si>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</si>
  <si>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</si>
  <si>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</si>
  <si>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</si>
  <si>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</si>
  <si>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</si>
  <si>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</si>
  <si>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</si>
  <si>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</si>
  <si>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</si>
  <si>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</si>
  <si>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</si>
  <si>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</si>
  <si>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</si>
  <si>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</si>
  <si>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</si>
  <si>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</si>
  <si>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</si>
  <si>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</si>
  <si>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</si>
  <si>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</si>
  <si>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</si>
  <si>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</si>
  <si>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</si>
  <si>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</si>
  <si>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</si>
  <si>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</si>
  <si>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</si>
  <si>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</si>
  <si>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</si>
  <si>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</si>
  <si>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</si>
  <si>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</si>
  <si>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</si>
  <si>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</si>
  <si>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</si>
  <si>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</si>
  <si>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</si>
  <si>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</si>
  <si>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</si>
  <si>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</si>
  <si>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</si>
  <si>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</si>
  <si>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</si>
  <si>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</si>
  <si>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</si>
  <si>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</si>
  <si>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</si>
  <si>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</si>
  <si>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</si>
  <si>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</si>
  <si>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</si>
  <si>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</si>
  <si>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</si>
  <si>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</si>
  <si>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</si>
  <si>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</si>
  <si>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</si>
  <si>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</si>
  <si>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</si>
  <si>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</si>
  <si>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</si>
  <si>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</si>
  <si>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</si>
  <si>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</si>
  <si>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</si>
  <si>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</si>
  <si>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</si>
  <si>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</si>
  <si>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</si>
  <si>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</si>
  <si>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</si>
  <si>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</si>
  <si>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</si>
  <si>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</si>
  <si>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</si>
  <si>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</si>
  <si>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</si>
  <si>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</si>
  <si>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</si>
  <si>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</si>
  <si>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</si>
  <si>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</si>
  <si>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</si>
  <si>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</si>
  <si>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</si>
  <si>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</si>
  <si>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</si>
  <si>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</si>
  <si>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</si>
  <si>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</si>
  <si>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</si>
  <si>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</si>
  <si>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</si>
  <si>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</si>
  <si>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</si>
  <si>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</si>
  <si>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</si>
  <si>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</si>
  <si>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</si>
  <si>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</si>
  <si>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</si>
  <si>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</si>
  <si>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</si>
  <si>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</si>
  <si>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</si>
  <si>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</si>
  <si>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</si>
  <si>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</si>
  <si>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</si>
  <si>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</si>
  <si>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</si>
  <si>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</si>
  <si>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</si>
  <si>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</si>
  <si>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</si>
  <si>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</si>
  <si>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</si>
  <si>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</si>
  <si>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</si>
  <si>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</si>
  <si>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</si>
  <si>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</si>
  <si>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</si>
  <si>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</si>
  <si>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</si>
  <si>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</si>
  <si>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</si>
  <si>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</si>
  <si>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</si>
  <si>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</si>
  <si>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</si>
  <si>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</si>
  <si>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</si>
  <si>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</si>
  <si>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</si>
  <si>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</si>
  <si>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</si>
  <si>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</si>
  <si>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</si>
  <si>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</si>
  <si>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</si>
  <si>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</si>
  <si>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</si>
  <si>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</si>
  <si>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</si>
  <si>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</si>
  <si>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</si>
  <si>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</si>
  <si>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</si>
  <si>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</si>
  <si>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</si>
  <si>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</si>
  <si>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</si>
  <si>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</si>
  <si>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</si>
  <si>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</si>
  <si>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</si>
  <si>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</si>
  <si>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</si>
  <si>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</si>
  <si>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</si>
  <si>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</si>
  <si>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</si>
  <si>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</si>
  <si>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</si>
  <si>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</si>
  <si>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</si>
  <si>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</si>
  <si>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</si>
  <si>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</si>
  <si>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</si>
  <si>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</si>
  <si>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</si>
  <si>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</si>
  <si>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</si>
  <si>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</si>
  <si>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</si>
  <si>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</si>
  <si>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</si>
  <si>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</si>
  <si>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</si>
  <si>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</si>
  <si>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</si>
  <si>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</si>
  <si>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</si>
  <si>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</si>
  <si>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</si>
  <si>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</si>
  <si>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</si>
  <si>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</si>
  <si>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</si>
  <si>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</si>
  <si>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</si>
  <si>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</si>
  <si>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</si>
  <si>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</si>
  <si>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</si>
  <si>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</si>
  <si>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</si>
  <si>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</si>
  <si>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</si>
  <si>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</si>
  <si>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</si>
  <si>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</si>
  <si>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</si>
  <si>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</si>
  <si>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</si>
  <si>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</si>
  <si>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</si>
  <si>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</si>
  <si>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</si>
  <si>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</si>
  <si>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</si>
  <si>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</si>
  <si>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</si>
  <si>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</si>
  <si>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</si>
  <si>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</si>
  <si>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</si>
  <si>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</si>
  <si>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</si>
  <si>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</si>
  <si>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</si>
  <si>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</si>
  <si>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</si>
  <si>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</si>
  <si>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</si>
  <si>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</si>
  <si>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</si>
  <si>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</si>
  <si>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</si>
  <si>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</si>
  <si>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</si>
  <si>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</si>
  <si>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</si>
  <si>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</si>
  <si>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</si>
  <si>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</si>
  <si>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</si>
  <si>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</si>
  <si>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</si>
  <si>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</si>
  <si>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</si>
  <si>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</si>
  <si>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</si>
  <si>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</si>
  <si>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</si>
  <si>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</si>
  <si>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</si>
  <si>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</si>
  <si>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</si>
  <si>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</si>
  <si>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</si>
  <si>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</si>
  <si>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</si>
  <si>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</si>
  <si>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</si>
  <si>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</si>
  <si>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</si>
  <si>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</si>
  <si>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</si>
  <si>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</si>
  <si>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</si>
  <si>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</si>
  <si>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</si>
  <si>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</si>
  <si>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</si>
  <si>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</si>
  <si>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</si>
  <si>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</si>
  <si>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</si>
  <si>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</si>
  <si>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</si>
  <si>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</si>
  <si>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</si>
  <si>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</si>
  <si>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</si>
  <si>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</si>
  <si>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</si>
  <si>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</si>
  <si>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</si>
  <si>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</si>
  <si>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</si>
  <si>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</si>
  <si>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</si>
  <si>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</si>
  <si>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</si>
  <si>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</si>
  <si>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</si>
  <si>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</si>
  <si>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</si>
  <si>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</si>
  <si>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</si>
  <si>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</si>
  <si>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</si>
  <si>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</si>
  <si>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</si>
  <si>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</si>
  <si>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</si>
  <si>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</si>
  <si>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</si>
  <si>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</si>
  <si>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</si>
  <si>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</si>
  <si>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</si>
  <si>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</si>
  <si>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</si>
  <si>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</si>
  <si>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</si>
  <si>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</si>
  <si>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</si>
  <si>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</si>
  <si>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</si>
  <si>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</si>
  <si>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</si>
  <si>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</si>
  <si>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</si>
  <si>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</si>
  <si>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</si>
  <si>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</si>
  <si>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</si>
  <si>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</si>
  <si>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</si>
  <si>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</si>
  <si>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</si>
  <si>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</si>
  <si>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</si>
  <si>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</si>
  <si>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</si>
  <si>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</si>
  <si>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</si>
  <si>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</si>
  <si>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</si>
  <si>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</si>
  <si>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</si>
  <si>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</si>
  <si>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</si>
  <si>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</si>
  <si>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</si>
  <si>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</si>
  <si>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</si>
  <si>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</si>
  <si>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</si>
  <si>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</si>
  <si>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</si>
  <si>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</si>
  <si>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</si>
  <si>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</si>
  <si>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</si>
  <si>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</si>
  <si>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</si>
  <si>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</si>
  <si>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</si>
  <si>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</si>
  <si>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</si>
  <si>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</si>
  <si>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</si>
  <si>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</si>
  <si>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</si>
  <si>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</si>
  <si>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</si>
  <si>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</si>
  <si>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</si>
  <si>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</si>
  <si>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</si>
  <si>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</si>
  <si>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</si>
  <si>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</si>
  <si>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</si>
  <si>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</si>
  <si>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</si>
  <si>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</si>
  <si>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</si>
  <si>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</si>
  <si>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</si>
  <si>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</si>
  <si>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</si>
  <si>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</si>
  <si>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</si>
  <si>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</si>
  <si>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</si>
  <si>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</si>
  <si>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</si>
  <si>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</si>
  <si>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</si>
  <si>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</si>
  <si>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</si>
  <si>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</si>
  <si>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</si>
  <si>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</si>
  <si>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</si>
  <si>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</si>
  <si>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</si>
  <si>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</si>
  <si>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</si>
  <si>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</si>
  <si>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</si>
  <si>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</si>
  <si>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</si>
  <si>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</si>
  <si>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</si>
  <si>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</si>
  <si>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</si>
  <si>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</si>
  <si>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</si>
  <si>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</si>
  <si>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</si>
  <si>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</si>
  <si>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</si>
  <si>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</si>
  <si>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</si>
  <si>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</si>
  <si>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</si>
  <si>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</si>
  <si>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</si>
  <si>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</si>
  <si>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</si>
  <si>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</si>
  <si>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</si>
  <si>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</si>
  <si>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</si>
  <si>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</si>
  <si>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</si>
  <si>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</si>
  <si>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</si>
  <si>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</si>
  <si>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</si>
  <si>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</si>
  <si>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</si>
  <si>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</si>
  <si>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</si>
  <si>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</si>
  <si>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</si>
  <si>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</si>
  <si>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</si>
  <si>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</si>
  <si>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</si>
  <si>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</si>
  <si>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</si>
  <si>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</si>
  <si>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</si>
  <si>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</si>
  <si>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</si>
  <si>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</si>
  <si>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</si>
  <si>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</si>
  <si>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</si>
  <si>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</si>
  <si>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</si>
  <si>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</si>
  <si>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</si>
  <si>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</si>
  <si>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</si>
  <si>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</si>
  <si>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</si>
  <si>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</si>
  <si>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</si>
  <si>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</si>
  <si>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</si>
  <si>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</si>
  <si>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</si>
  <si>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</si>
  <si>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</si>
  <si>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</si>
  <si>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</si>
  <si>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</si>
  <si>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</si>
  <si>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</si>
  <si>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</si>
  <si>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</si>
  <si>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</si>
  <si>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</si>
  <si>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</si>
  <si>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</si>
  <si>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</si>
  <si>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</si>
  <si>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</si>
  <si>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</si>
  <si>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</si>
  <si>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</si>
  <si>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</si>
  <si>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</si>
  <si>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</si>
  <si>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</si>
  <si>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</si>
  <si>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</si>
  <si>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</si>
  <si>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</si>
  <si>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</si>
  <si>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</si>
  <si>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</si>
  <si>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</si>
  <si>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</si>
  <si>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</si>
  <si>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</si>
  <si>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</si>
  <si>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</si>
  <si>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</si>
  <si>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</si>
  <si>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</si>
  <si>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</si>
  <si>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</si>
  <si>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</si>
  <si>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</si>
  <si>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</si>
  <si>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</si>
  <si>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</si>
  <si>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</si>
  <si>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</si>
  <si>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</si>
  <si>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</si>
  <si>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</si>
  <si>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</si>
  <si>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</si>
  <si>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</si>
  <si>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</si>
  <si>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</si>
  <si>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</si>
  <si>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</si>
  <si>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</si>
  <si>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</si>
  <si>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</si>
  <si>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</si>
  <si>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</si>
  <si>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</si>
  <si>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</si>
  <si>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</si>
  <si>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</si>
  <si>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</si>
  <si>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</si>
  <si>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</si>
  <si>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</si>
  <si>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</si>
  <si>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</si>
  <si>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</si>
  <si>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</si>
  <si>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</si>
  <si>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</si>
  <si>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</si>
  <si>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</si>
  <si>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</si>
  <si>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</si>
  <si>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</si>
  <si>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</si>
  <si>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</si>
  <si>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</si>
  <si>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</si>
  <si>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</si>
  <si>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</si>
  <si>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</si>
  <si>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</si>
  <si>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</si>
  <si>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</si>
  <si>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</si>
  <si>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</si>
  <si>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</si>
  <si>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</si>
  <si>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</si>
  <si>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</si>
  <si>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</si>
  <si>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</si>
  <si>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</si>
  <si>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</si>
  <si>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</si>
  <si>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</si>
  <si>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</si>
  <si>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</si>
  <si>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</si>
  <si>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</si>
  <si>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</si>
  <si>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</si>
  <si>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</si>
  <si>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</si>
  <si>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</si>
  <si>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</si>
  <si>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</si>
  <si>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</si>
  <si>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</si>
  <si>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</si>
  <si>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</si>
  <si>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</si>
  <si>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</si>
  <si>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</si>
  <si>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</si>
  <si>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</si>
  <si>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</si>
  <si>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</si>
  <si>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</si>
  <si>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</si>
  <si>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</si>
  <si>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</si>
  <si>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</si>
  <si>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</si>
  <si>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</si>
  <si>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</si>
  <si>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</si>
  <si>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</si>
  <si>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</si>
  <si>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</si>
  <si>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</si>
  <si>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</si>
  <si>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</si>
  <si>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</si>
  <si>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</si>
  <si>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</si>
  <si>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</si>
  <si>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</si>
  <si>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</si>
  <si>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</si>
  <si>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</si>
  <si>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</si>
  <si>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</si>
  <si>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</si>
  <si>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</si>
  <si>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</si>
  <si>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</si>
  <si>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</si>
  <si>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</si>
  <si>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</si>
  <si>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</si>
  <si>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</si>
  <si>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</si>
  <si>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</si>
  <si>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</si>
  <si>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</si>
  <si>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</si>
  <si>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</si>
  <si>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</si>
  <si>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</si>
  <si>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</si>
  <si>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</si>
  <si>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</si>
  <si>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</si>
  <si>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</si>
  <si>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</si>
  <si>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</si>
  <si>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</si>
  <si>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</si>
  <si>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</si>
  <si>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</si>
  <si>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</si>
  <si>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</si>
  <si>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</si>
  <si>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</si>
  <si>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</si>
  <si>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</si>
  <si>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</si>
  <si>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</si>
  <si>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</si>
  <si>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</si>
  <si>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</si>
  <si>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</si>
  <si>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</si>
  <si>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</si>
  <si>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</si>
  <si>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</si>
  <si>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</si>
  <si>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</si>
  <si>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</si>
  <si>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</si>
  <si>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</si>
  <si>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</si>
  <si>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</si>
  <si>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</si>
  <si>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</si>
  <si>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</si>
  <si>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</si>
  <si>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</si>
  <si>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</si>
  <si>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</si>
  <si>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</si>
  <si>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</si>
  <si>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</si>
  <si>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</si>
  <si>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</si>
  <si>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</si>
  <si>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</si>
  <si>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</si>
  <si>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</si>
  <si>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</si>
  <si>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</si>
  <si>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</si>
  <si>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</si>
  <si>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</si>
  <si>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</si>
  <si>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</si>
  <si>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</si>
  <si>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</si>
  <si>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</si>
  <si>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</si>
  <si>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</si>
  <si>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</si>
  <si>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</si>
  <si>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</si>
  <si>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</si>
  <si>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</si>
  <si>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</si>
  <si>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</si>
  <si>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</si>
  <si>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</si>
  <si>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</si>
  <si>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</si>
  <si>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</si>
  <si>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</si>
  <si>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</si>
  <si>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</si>
  <si>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</si>
  <si>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</si>
  <si>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</si>
  <si>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</si>
  <si>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</si>
  <si>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</si>
  <si>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</si>
  <si>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</si>
  <si>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</si>
  <si>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</si>
  <si>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</si>
  <si>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</si>
  <si>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</si>
  <si>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</si>
  <si>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</si>
  <si>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</si>
  <si>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</si>
  <si>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</si>
  <si>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</si>
  <si>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</si>
  <si>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</si>
  <si>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</si>
  <si>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</si>
  <si>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</si>
  <si>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</si>
  <si>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</si>
  <si>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</si>
  <si>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</si>
  <si>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</si>
  <si>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</si>
  <si>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</si>
  <si>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</si>
  <si>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</si>
  <si>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</si>
  <si>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</si>
  <si>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</si>
  <si>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</si>
  <si>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</si>
  <si>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</si>
  <si>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</si>
  <si>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</si>
  <si>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</si>
  <si>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</si>
  <si>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</si>
  <si>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</si>
  <si>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</si>
  <si>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</si>
  <si>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</si>
  <si>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</si>
  <si>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</si>
  <si>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</si>
  <si>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</si>
  <si>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</si>
  <si>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</si>
  <si>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</si>
  <si>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</si>
  <si>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</si>
  <si>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</si>
  <si>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</si>
  <si>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</si>
  <si>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</si>
  <si>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</si>
  <si>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</si>
  <si>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</si>
  <si>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</si>
  <si>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</si>
  <si>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</si>
  <si>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</si>
  <si>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</si>
  <si>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</si>
  <si>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</si>
  <si>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</si>
  <si>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</si>
  <si>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</si>
  <si>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</si>
  <si>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</si>
  <si>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</si>
  <si>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</si>
  <si>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</si>
  <si>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</si>
  <si>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</si>
  <si>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</si>
  <si>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</si>
  <si>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</si>
  <si>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</si>
  <si>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</si>
  <si>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</si>
  <si>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</si>
  <si>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</si>
  <si>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</si>
  <si>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</si>
  <si>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</si>
  <si>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</si>
  <si>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</si>
  <si>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</si>
  <si>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</si>
  <si>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</si>
  <si>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</si>
  <si>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</si>
  <si>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</si>
  <si>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</si>
  <si>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</si>
  <si>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</si>
  <si>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</si>
  <si>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</si>
  <si>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</si>
  <si>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</si>
  <si>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</si>
  <si>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</si>
  <si>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</si>
  <si>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</si>
  <si>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</si>
  <si>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</si>
  <si>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</si>
  <si>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</si>
  <si>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</si>
  <si>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</si>
  <si>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</si>
  <si>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</si>
  <si>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</si>
  <si>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</si>
  <si>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</si>
  <si>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</si>
  <si>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</si>
  <si>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</si>
  <si>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</si>
  <si>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</si>
  <si>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</si>
  <si>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</si>
  <si>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</si>
  <si>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</si>
  <si>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</si>
  <si>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</si>
  <si>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</si>
  <si>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</si>
  <si>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</si>
  <si>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</si>
  <si>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</si>
  <si>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</si>
  <si>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</si>
  <si>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</si>
  <si>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</si>
  <si>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</si>
  <si>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</si>
  <si>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</si>
  <si>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</si>
  <si>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</si>
  <si>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</si>
  <si>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</si>
  <si>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</si>
  <si>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</si>
  <si>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</si>
  <si>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</si>
  <si>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</si>
  <si>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</si>
  <si>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</si>
  <si>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</si>
  <si>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</si>
  <si>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</si>
  <si>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</si>
  <si>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</si>
  <si>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</si>
  <si>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</si>
  <si>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</si>
  <si>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</si>
  <si>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</si>
  <si>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</si>
  <si>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</si>
  <si>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</si>
  <si>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</si>
  <si>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</si>
  <si>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</si>
  <si>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</si>
  <si>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</si>
  <si>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</si>
  <si>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</si>
  <si>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</si>
  <si>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</si>
  <si>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</si>
  <si>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</si>
  <si>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</si>
  <si>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</si>
  <si>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</si>
  <si>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</si>
  <si>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</si>
  <si>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</si>
  <si>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</si>
  <si>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</si>
  <si>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</si>
  <si>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</si>
  <si>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</si>
  <si>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</si>
  <si>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</si>
  <si>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</si>
  <si>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</si>
  <si>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</si>
  <si>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</si>
  <si>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</si>
  <si>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</si>
  <si>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</si>
  <si>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</si>
  <si>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</si>
  <si>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</si>
  <si>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</si>
  <si>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</si>
  <si>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</si>
  <si>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</si>
  <si>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</si>
  <si>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</si>
  <si>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</si>
  <si>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</si>
  <si>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</si>
  <si>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</si>
  <si>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</si>
  <si>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</si>
  <si>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</si>
  <si>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</si>
  <si>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</si>
  <si>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</si>
  <si>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</si>
  <si>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</si>
  <si>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</si>
  <si>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</si>
  <si>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</si>
  <si>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</si>
  <si>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</si>
  <si>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</si>
  <si>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</si>
  <si>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</si>
  <si>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</si>
  <si>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</si>
  <si>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</si>
  <si>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</si>
  <si>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</si>
  <si>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</si>
  <si>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</si>
  <si>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</si>
  <si>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</si>
  <si>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</si>
  <si>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</si>
  <si>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</si>
  <si>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</si>
  <si>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</si>
  <si>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</si>
  <si>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</si>
  <si>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</si>
  <si>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</si>
  <si>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</si>
  <si>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</si>
  <si>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</si>
  <si>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</si>
  <si>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</si>
  <si>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</si>
  <si>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</si>
  <si>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</si>
  <si>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</si>
  <si>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</si>
  <si>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</si>
  <si>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</si>
  <si>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</si>
  <si>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</si>
  <si>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</si>
  <si>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</si>
  <si>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</si>
  <si>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</si>
  <si>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</si>
  <si>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</si>
  <si>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</si>
  <si>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</si>
  <si>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</si>
  <si>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</si>
  <si>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</si>
  <si>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</si>
  <si>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</si>
  <si>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</si>
  <si>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</si>
  <si>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</si>
  <si>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</si>
  <si>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</si>
  <si>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</si>
  <si>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</si>
  <si>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</si>
  <si>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</si>
  <si>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</si>
  <si>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</si>
  <si>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</si>
  <si>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</si>
  <si>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</si>
  <si>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</si>
  <si>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</si>
  <si>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</si>
  <si>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</si>
  <si>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</si>
  <si>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</si>
  <si>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</si>
  <si>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</si>
  <si>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</si>
  <si>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</si>
  <si>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</si>
  <si>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</si>
  <si>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</si>
  <si>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</si>
  <si>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</si>
  <si>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</si>
  <si>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</si>
  <si>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</si>
  <si>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</si>
  <si>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</si>
  <si>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</si>
  <si>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</si>
  <si>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</si>
  <si>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</si>
  <si>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</si>
  <si>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</si>
  <si>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</si>
  <si>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</si>
  <si>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</si>
  <si>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</si>
  <si>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</si>
  <si>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</si>
  <si>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</si>
  <si>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</si>
  <si>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</si>
  <si>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</si>
  <si>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</si>
  <si>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</si>
  <si>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</si>
  <si>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</si>
  <si>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</si>
  <si>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</si>
  <si>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</si>
  <si>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</si>
  <si>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</si>
  <si>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</si>
  <si>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</si>
  <si>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</si>
  <si>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</si>
  <si>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</si>
  <si>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</si>
  <si>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</si>
  <si>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</si>
  <si>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</si>
  <si>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</si>
  <si>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</si>
  <si>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</si>
  <si>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</si>
  <si>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</si>
  <si>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</si>
  <si>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</si>
  <si>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</si>
  <si>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</si>
  <si>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</si>
  <si>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</si>
  <si>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</si>
  <si>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</si>
  <si>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</si>
  <si>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</si>
  <si>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</si>
  <si>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</si>
  <si>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</si>
  <si>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</si>
  <si>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</si>
  <si>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</si>
  <si>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</si>
  <si>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</si>
  <si>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</si>
  <si>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</si>
  <si>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</si>
  <si>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</si>
  <si>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</si>
  <si>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</si>
  <si>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</si>
  <si>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</si>
  <si>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</si>
  <si>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</si>
  <si>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</si>
  <si>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</si>
  <si>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</si>
  <si>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</si>
  <si>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</si>
  <si>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</si>
  <si>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</si>
  <si>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</si>
  <si>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</si>
  <si>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</si>
  <si>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</si>
  <si>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</si>
  <si>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</si>
  <si>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</si>
  <si>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</si>
  <si>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</si>
  <si>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</si>
  <si>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</si>
  <si>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</si>
  <si>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</si>
  <si>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</si>
  <si>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</si>
  <si>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</si>
  <si>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</si>
  <si>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</si>
  <si>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</si>
  <si>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</si>
  <si>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</si>
  <si>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</si>
  <si>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</si>
  <si>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</si>
  <si>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</si>
  <si>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</si>
  <si>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</si>
  <si>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</si>
  <si>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</si>
  <si>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</si>
  <si>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</si>
  <si>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</si>
  <si>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</si>
  <si>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</si>
  <si>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</si>
  <si>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</si>
  <si>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</si>
  <si>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</si>
  <si>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</si>
  <si>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</si>
  <si>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</si>
  <si>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</si>
  <si>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</si>
  <si>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</si>
  <si>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</si>
  <si>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</si>
  <si>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</si>
  <si>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</si>
  <si>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</si>
  <si>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</si>
  <si>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</si>
  <si>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</si>
  <si>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</si>
  <si>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</si>
  <si>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</si>
  <si>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</si>
  <si>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</si>
  <si>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</si>
  <si>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</si>
  <si>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</si>
  <si>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</si>
  <si>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</si>
  <si>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</si>
  <si>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</si>
  <si>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</si>
  <si>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</si>
  <si>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</si>
  <si>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</si>
  <si>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</si>
  <si>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</si>
  <si>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</si>
  <si>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</si>
  <si>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</si>
  <si>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</si>
  <si>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</si>
  <si>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</si>
  <si>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</si>
  <si>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</si>
  <si>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</si>
  <si>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</si>
  <si>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</si>
  <si>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</si>
  <si>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</si>
  <si>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</si>
  <si>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</si>
  <si>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</si>
  <si>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</si>
  <si>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</si>
  <si>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</si>
  <si>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</si>
  <si>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</si>
  <si>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</si>
  <si>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</si>
  <si>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</si>
  <si>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</si>
  <si>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</si>
  <si>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</si>
  <si>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</si>
  <si>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</si>
  <si>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</si>
  <si>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</si>
  <si>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</si>
  <si>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</si>
  <si>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</si>
  <si>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</si>
  <si>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</si>
  <si>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</si>
  <si>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</si>
  <si>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</si>
  <si>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</si>
  <si>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</si>
  <si>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</si>
  <si>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</si>
  <si>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</si>
  <si>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</si>
  <si>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</si>
  <si>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</si>
  <si>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</si>
  <si>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</si>
  <si>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</si>
  <si>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</si>
  <si>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</si>
  <si>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</si>
  <si>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</si>
  <si>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</si>
  <si>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</si>
  <si>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</si>
  <si>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</si>
  <si>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</si>
  <si>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</si>
  <si>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</si>
  <si>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</si>
  <si>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</si>
  <si>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</si>
  <si>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</si>
  <si>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</si>
  <si>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</si>
  <si>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</si>
  <si>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</si>
  <si>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</si>
  <si>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</si>
  <si>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</si>
  <si>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</si>
  <si>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</si>
  <si>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</si>
  <si>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</si>
  <si>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</si>
  <si>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</si>
  <si>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</si>
  <si>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</si>
  <si>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</si>
  <si>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</si>
  <si>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</si>
  <si>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</si>
  <si>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</si>
  <si>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</si>
  <si>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</si>
  <si>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</si>
  <si>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</si>
  <si>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</si>
  <si>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</si>
  <si>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</si>
  <si>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</si>
  <si>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</si>
  <si>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</si>
  <si>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</si>
  <si>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</si>
  <si>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</si>
  <si>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</si>
  <si>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</si>
  <si>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</si>
  <si>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</si>
  <si>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</si>
  <si>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</si>
  <si>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</si>
  <si>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</si>
  <si>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</si>
  <si>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</si>
  <si>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</si>
  <si>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</si>
  <si>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</si>
  <si>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</si>
  <si>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</si>
  <si>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</si>
  <si>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</si>
  <si>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</si>
  <si>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</si>
  <si>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</si>
  <si>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</si>
  <si>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</si>
  <si>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</si>
  <si>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</si>
  <si>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</si>
  <si>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</si>
  <si>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</si>
  <si>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</si>
  <si>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</si>
  <si>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</si>
  <si>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</si>
  <si>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</si>
  <si>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</si>
  <si>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</si>
  <si>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</si>
  <si>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</si>
  <si>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</si>
  <si>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</si>
  <si>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</si>
  <si>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</si>
  <si>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</si>
  <si>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</si>
  <si>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</si>
  <si>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</si>
  <si>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</si>
  <si>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</si>
  <si>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</si>
  <si>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</si>
  <si>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</si>
  <si>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</si>
  <si>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</si>
  <si>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</si>
  <si>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</si>
  <si>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</si>
  <si>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</si>
  <si>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</si>
  <si>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</si>
  <si>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</si>
  <si>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</si>
  <si>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</si>
  <si>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</si>
  <si>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</si>
  <si>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</si>
  <si>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</si>
  <si>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</si>
  <si>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</si>
  <si>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</si>
  <si>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</si>
  <si>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</si>
  <si>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</si>
  <si>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</si>
  <si>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</si>
  <si>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</si>
  <si>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</si>
  <si>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</si>
  <si>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</si>
  <si>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</si>
  <si>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</si>
  <si>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</si>
  <si>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</si>
  <si>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</si>
  <si>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</si>
  <si>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</si>
  <si>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</si>
  <si>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</si>
  <si>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</si>
  <si>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</si>
  <si>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</si>
  <si>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</si>
  <si>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</si>
  <si>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</si>
  <si>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</si>
  <si>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</si>
  <si>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</si>
  <si>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</si>
  <si>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</si>
  <si>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</si>
  <si>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</si>
  <si>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</si>
  <si>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</si>
  <si>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</si>
  <si>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</si>
  <si>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</si>
  <si>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</si>
  <si>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</si>
  <si>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</si>
  <si>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</si>
  <si>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</si>
  <si>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</si>
  <si>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</si>
  <si>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</si>
  <si>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</si>
  <si>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</si>
  <si>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</si>
  <si>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</si>
  <si>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</si>
  <si>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</si>
  <si>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</si>
  <si>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</si>
  <si>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</si>
  <si>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</si>
  <si>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</si>
  <si>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</si>
  <si>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</si>
  <si>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</si>
  <si>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</si>
  <si>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</si>
  <si>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</si>
  <si>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</si>
  <si>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</si>
  <si>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</si>
  <si>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</si>
  <si>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</si>
  <si>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</si>
  <si>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</si>
  <si>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</si>
  <si>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</si>
  <si>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</si>
  <si>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</si>
  <si>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</si>
  <si>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</si>
  <si>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</si>
  <si>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</si>
  <si>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</si>
  <si>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</si>
  <si>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</si>
  <si>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</si>
  <si>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</si>
  <si>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</si>
  <si>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</si>
  <si>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</si>
  <si>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</si>
  <si>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</si>
  <si>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</si>
  <si>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</si>
  <si>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</si>
  <si>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</si>
  <si>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</si>
  <si>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</si>
  <si>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</si>
  <si>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</si>
  <si>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</si>
  <si>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</si>
  <si>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</si>
  <si>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</si>
  <si>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</si>
  <si>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</si>
  <si>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</si>
  <si>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</si>
  <si>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</si>
  <si>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</si>
  <si>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</si>
  <si>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</si>
  <si>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</si>
  <si>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</si>
  <si>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</si>
  <si>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</si>
  <si>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</si>
  <si>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</si>
  <si>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</si>
  <si>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</si>
  <si>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</si>
  <si>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</si>
  <si>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</si>
  <si>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</si>
  <si>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</si>
  <si>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</si>
  <si>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</si>
  <si>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</si>
  <si>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</si>
  <si>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</si>
  <si>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</si>
  <si>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</si>
  <si>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</si>
  <si>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</si>
  <si>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</si>
  <si>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</si>
  <si>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</si>
  <si>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</si>
  <si>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</si>
  <si>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</si>
  <si>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</si>
  <si>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</si>
  <si>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</si>
  <si>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</si>
  <si>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</si>
  <si>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</si>
  <si>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</si>
  <si>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</si>
  <si>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</si>
  <si>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</si>
  <si>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</si>
  <si>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</si>
  <si>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</si>
  <si>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</si>
  <si>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</si>
  <si>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</si>
  <si>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</si>
  <si>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</si>
  <si>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</si>
  <si>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</si>
  <si>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</si>
  <si>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</si>
  <si>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</si>
  <si>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</si>
  <si>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</si>
  <si>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</si>
  <si>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</si>
  <si>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</si>
  <si>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</si>
  <si>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</si>
  <si>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</si>
  <si>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</si>
  <si>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</si>
  <si>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</si>
  <si>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</si>
  <si>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</si>
  <si>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</si>
  <si>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</si>
  <si>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</si>
  <si>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</si>
  <si>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</si>
  <si>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</si>
  <si>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</si>
  <si>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</si>
  <si>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</si>
  <si>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</si>
  <si>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</si>
  <si>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</si>
  <si>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</si>
  <si>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</si>
  <si>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</si>
  <si>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</si>
  <si>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</si>
  <si>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</si>
  <si>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</si>
  <si>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</si>
  <si>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</si>
  <si>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</si>
  <si>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</si>
  <si>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</si>
  <si>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</si>
  <si>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</si>
  <si>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</si>
  <si>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</si>
  <si>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</si>
  <si>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</si>
  <si>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</si>
  <si>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</si>
  <si>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</si>
  <si>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</si>
  <si>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</si>
  <si>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</si>
  <si>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</si>
  <si>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</si>
  <si>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</si>
  <si>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</si>
  <si>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</si>
  <si>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</si>
  <si>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</si>
  <si>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</si>
  <si>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</si>
  <si>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</si>
  <si>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</si>
  <si>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</si>
  <si>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</si>
  <si>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</si>
  <si>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</si>
  <si>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</si>
  <si>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</si>
  <si>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</si>
  <si>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</si>
  <si>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</si>
  <si>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</si>
  <si>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</si>
  <si>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</si>
  <si>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</si>
  <si>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</si>
  <si>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</si>
  <si>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</si>
  <si>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</si>
  <si>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</si>
  <si>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</si>
  <si>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</si>
  <si>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</si>
  <si>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</si>
  <si>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</si>
  <si>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</si>
  <si>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</si>
  <si>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</si>
  <si>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</si>
  <si>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</si>
  <si>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</si>
  <si>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</si>
  <si>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</si>
  <si>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</si>
  <si>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</si>
  <si>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</si>
  <si>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</si>
  <si>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</si>
  <si>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</si>
  <si>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</si>
  <si>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</si>
  <si>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</si>
  <si>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</si>
  <si>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</si>
  <si>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</si>
  <si>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</si>
  <si>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</si>
  <si>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</si>
  <si>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</si>
  <si>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</si>
  <si>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</si>
  <si>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</si>
  <si>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</si>
  <si>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</si>
  <si>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</si>
  <si>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</si>
  <si>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</si>
  <si>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</si>
  <si>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</si>
  <si>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</si>
  <si>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</si>
  <si>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</si>
  <si>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</si>
  <si>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</si>
  <si>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</si>
  <si>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</si>
  <si>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</si>
  <si>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</si>
  <si>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</si>
  <si>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</si>
  <si>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</si>
  <si>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</si>
  <si>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</si>
  <si>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</si>
  <si>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</si>
  <si>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</si>
  <si>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</si>
  <si>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</si>
  <si>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</si>
  <si>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</si>
  <si>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</si>
  <si>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</si>
  <si>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</si>
  <si>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</si>
  <si>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</si>
  <si>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</si>
  <si>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</si>
  <si>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</si>
  <si>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</si>
  <si>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</si>
  <si>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</si>
  <si>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</si>
  <si>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</si>
  <si>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</si>
  <si>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</si>
  <si>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</si>
  <si>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</si>
  <si>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</si>
  <si>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</si>
  <si>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</si>
  <si>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</si>
  <si>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</si>
  <si>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</si>
  <si>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</si>
  <si>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</si>
  <si>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</si>
  <si>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</si>
  <si>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</si>
  <si>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</si>
  <si>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</si>
  <si>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</si>
  <si>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</si>
  <si>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</si>
  <si>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</si>
  <si>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</si>
  <si>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</si>
  <si>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</si>
  <si>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</si>
  <si>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</si>
  <si>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</si>
  <si>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</si>
  <si>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</si>
  <si>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</si>
  <si>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</si>
  <si>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</si>
  <si>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</si>
  <si>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</si>
  <si>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</si>
  <si>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</si>
  <si>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</si>
  <si>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</si>
  <si>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</si>
  <si>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</si>
  <si>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</si>
  <si>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</si>
  <si>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</si>
  <si>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</si>
  <si>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</si>
  <si>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</si>
  <si>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</si>
  <si>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</si>
  <si>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</si>
  <si>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</si>
  <si>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</si>
  <si>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</si>
  <si>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</si>
  <si>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</si>
  <si>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</si>
  <si>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</si>
  <si>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</si>
  <si>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</si>
  <si>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</si>
  <si>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</si>
  <si>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</si>
  <si>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</si>
  <si>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</si>
  <si>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</si>
  <si>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</si>
  <si>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</si>
  <si>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</si>
  <si>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</si>
  <si>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</si>
  <si>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</si>
  <si>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</si>
  <si>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</si>
  <si>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</si>
  <si>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</si>
  <si>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</si>
  <si>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</si>
  <si>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</si>
  <si>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</si>
  <si>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</si>
  <si>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</si>
  <si>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</si>
  <si>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</si>
  <si>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</si>
  <si>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</si>
  <si>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</si>
  <si>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</si>
  <si>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</si>
  <si>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</si>
  <si>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</si>
  <si>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</si>
  <si>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</si>
  <si>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</si>
  <si>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</si>
  <si>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</si>
  <si>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</si>
  <si>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</si>
  <si>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</si>
  <si>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</si>
  <si>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</si>
  <si>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</si>
  <si>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</si>
  <si>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</si>
  <si>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</si>
  <si>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</si>
  <si>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</si>
  <si>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</si>
  <si>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</si>
  <si>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</si>
  <si>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</si>
  <si>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</si>
  <si>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</si>
  <si>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</si>
  <si>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</si>
  <si>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</si>
  <si>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</si>
  <si>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</si>
  <si>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</si>
  <si>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</si>
  <si>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</si>
  <si>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</si>
  <si>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</si>
  <si>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</si>
  <si>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</si>
  <si>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</si>
  <si>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</si>
  <si>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</si>
  <si>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</si>
  <si>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</si>
  <si>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</si>
  <si>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</si>
  <si>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</si>
  <si>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</si>
  <si>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</si>
  <si>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</si>
  <si>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</si>
  <si>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</si>
  <si>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</si>
  <si>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</si>
  <si>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</si>
  <si>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</si>
  <si>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</si>
  <si>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</si>
  <si>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</si>
  <si>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</si>
  <si>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</si>
  <si>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</si>
  <si>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</si>
  <si>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</si>
  <si>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</si>
  <si>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</si>
  <si>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</si>
  <si>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</si>
  <si>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</si>
  <si>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</si>
  <si>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</si>
  <si>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</si>
  <si>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</si>
  <si>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</si>
  <si>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</si>
  <si>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</si>
  <si>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</si>
  <si>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</si>
  <si>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</si>
  <si>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</si>
  <si>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</si>
  <si>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</si>
  <si>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</si>
  <si>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</si>
  <si>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</si>
  <si>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</si>
  <si>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</si>
  <si>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</si>
  <si>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</si>
  <si>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</si>
  <si>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</si>
  <si>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</si>
  <si>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</si>
  <si>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</si>
  <si>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</si>
  <si>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</si>
  <si>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</si>
  <si>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</si>
  <si>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</si>
  <si>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</si>
  <si>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</si>
  <si>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</si>
  <si>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</si>
  <si>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</si>
  <si>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</si>
  <si>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</si>
  <si>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</si>
  <si>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</si>
  <si>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</si>
  <si>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</si>
  <si>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</si>
  <si>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</si>
  <si>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</si>
  <si>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</si>
  <si>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</si>
  <si>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</si>
  <si>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</si>
  <si>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</si>
  <si>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</si>
  <si>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</si>
  <si>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</si>
  <si>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</si>
  <si>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</si>
  <si>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</si>
  <si>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</si>
  <si>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</si>
  <si>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</si>
  <si>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</si>
  <si>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</si>
  <si>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</si>
  <si>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</si>
  <si>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</si>
  <si>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</si>
  <si>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</si>
  <si>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</si>
  <si>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</si>
  <si>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</si>
  <si>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</si>
  <si>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</si>
  <si>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</si>
  <si>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</si>
  <si>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</si>
  <si>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</si>
  <si>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</si>
  <si>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</si>
  <si>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</si>
  <si>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</si>
  <si>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</si>
  <si>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</si>
  <si>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</si>
  <si>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</si>
  <si>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</si>
  <si>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</si>
  <si>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</si>
  <si>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</si>
  <si>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</si>
  <si>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</si>
  <si>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</si>
  <si>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</si>
  <si>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</si>
  <si>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</si>
  <si>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</si>
  <si>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</si>
  <si>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</si>
  <si>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</si>
  <si>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</si>
  <si>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</si>
  <si>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</si>
  <si>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</si>
  <si>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</si>
  <si>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</si>
  <si>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</si>
  <si>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</si>
  <si>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</si>
  <si>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</si>
  <si>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</si>
  <si>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</si>
  <si>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</si>
  <si>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</si>
  <si>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</si>
  <si>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</si>
  <si>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</si>
  <si>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</si>
  <si>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</si>
  <si>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</si>
  <si>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</si>
  <si>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</si>
  <si>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</si>
  <si>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</si>
  <si>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</si>
  <si>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</si>
  <si>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</si>
  <si>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</si>
  <si>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</si>
  <si>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</si>
  <si>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</si>
  <si>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</si>
  <si>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</si>
  <si>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</si>
  <si>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</si>
  <si>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</si>
  <si>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</si>
  <si>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</si>
  <si>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</si>
  <si>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</si>
  <si>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</si>
  <si>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</si>
  <si>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</si>
  <si>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</si>
  <si>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</si>
  <si>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</si>
  <si>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</si>
  <si>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</si>
  <si>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</si>
  <si>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</si>
  <si>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</si>
  <si>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</si>
  <si>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</si>
  <si>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</si>
  <si>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</si>
  <si>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</si>
  <si>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</si>
  <si>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</si>
  <si>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</si>
  <si>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</si>
  <si>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</si>
  <si>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</si>
  <si>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</si>
  <si>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</si>
  <si>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</si>
  <si>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</si>
  <si>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</si>
  <si>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</si>
  <si>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</si>
  <si>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</si>
  <si>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</si>
  <si>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</si>
  <si>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</si>
  <si>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</si>
  <si>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</si>
  <si>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</si>
  <si>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</si>
  <si>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</si>
  <si>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</si>
  <si>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</si>
  <si>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</si>
  <si>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</si>
  <si>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</si>
  <si>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</si>
  <si>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</si>
  <si>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</si>
  <si>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</si>
  <si>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</si>
  <si>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</si>
  <si>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</si>
  <si>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</si>
  <si>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</si>
  <si>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</si>
  <si>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</si>
  <si>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</si>
  <si>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</si>
  <si>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</si>
  <si>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</si>
  <si>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</si>
  <si>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</si>
  <si>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</si>
  <si>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</si>
  <si>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</si>
  <si>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</si>
  <si>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</si>
  <si>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</si>
  <si>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</si>
  <si>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</si>
  <si>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</si>
  <si>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</si>
  <si>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</si>
  <si>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</si>
  <si>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</si>
  <si>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</si>
  <si>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</si>
  <si>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</si>
  <si>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</si>
  <si>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</si>
  <si>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</si>
  <si>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</si>
  <si>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</si>
  <si>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</si>
  <si>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</si>
  <si>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</si>
  <si>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</si>
  <si>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</si>
  <si>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</si>
  <si>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</si>
  <si>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</si>
  <si>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</si>
  <si>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</si>
  <si>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</si>
  <si>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</si>
  <si>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</si>
  <si>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</si>
  <si>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</si>
  <si>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</si>
  <si>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</si>
  <si>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</si>
  <si>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</si>
  <si>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</si>
  <si>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</si>
  <si>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</si>
  <si>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</si>
  <si>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</si>
  <si>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</si>
  <si>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</si>
  <si>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</si>
  <si>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</si>
  <si>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</si>
  <si>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</si>
  <si>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</si>
  <si>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</si>
  <si>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</si>
  <si>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</si>
  <si>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</si>
  <si>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</si>
  <si>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</si>
  <si>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</si>
  <si>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</si>
  <si>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</si>
  <si>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</si>
  <si>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</si>
  <si>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</si>
  <si>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</si>
  <si>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</si>
  <si>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</si>
  <si>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</si>
  <si>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</si>
  <si>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</si>
  <si>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</si>
  <si>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</si>
  <si>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</si>
  <si>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</si>
  <si>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</si>
  <si>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</si>
  <si>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</si>
  <si>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</si>
  <si>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</si>
  <si>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</si>
  <si>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</si>
  <si>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</si>
  <si>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</si>
  <si>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</si>
  <si>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</si>
  <si>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</si>
  <si>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</si>
  <si>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</si>
  <si>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</si>
  <si>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</si>
  <si>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</si>
  <si>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</si>
  <si>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</si>
  <si>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</si>
  <si>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</si>
  <si>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</si>
  <si>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</si>
  <si>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</si>
  <si>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</si>
  <si>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</si>
  <si>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</si>
  <si>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</si>
  <si>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</si>
  <si>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</si>
  <si>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</si>
  <si>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</si>
  <si>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</si>
  <si>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</si>
  <si>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</si>
  <si>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</si>
  <si>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</si>
  <si>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</si>
  <si>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</si>
  <si>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</si>
  <si>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</si>
  <si>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</si>
  <si>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</si>
  <si>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</si>
  <si>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</si>
  <si>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</si>
  <si>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</si>
  <si>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</si>
  <si>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</si>
  <si>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</si>
  <si>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</si>
  <si>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</si>
  <si>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</si>
  <si>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</si>
  <si>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</si>
  <si>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</si>
  <si>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</si>
  <si>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</si>
  <si>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</si>
  <si>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</si>
  <si>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</si>
  <si>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</si>
  <si>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</si>
  <si>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</si>
  <si>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</si>
  <si>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</si>
  <si>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</si>
  <si>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</si>
  <si>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</si>
  <si>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</si>
  <si>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</si>
  <si>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</si>
  <si>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</si>
  <si>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</si>
  <si>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</si>
  <si>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</si>
  <si>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</si>
  <si>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</si>
  <si>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</si>
  <si>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</si>
  <si>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</si>
  <si>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</si>
  <si>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</si>
  <si>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</si>
  <si>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</si>
  <si>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</si>
  <si>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</si>
  <si>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</si>
  <si>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</si>
  <si>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</si>
  <si>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</si>
  <si>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</si>
  <si>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</si>
  <si>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</si>
  <si>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</si>
  <si>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</si>
  <si>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</si>
  <si>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</si>
  <si>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</si>
  <si>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</si>
  <si>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</si>
  <si>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</si>
  <si>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</si>
  <si>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</si>
  <si>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</si>
  <si>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</si>
  <si>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</si>
  <si>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</si>
  <si>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</si>
  <si>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</si>
  <si>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</si>
  <si>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</si>
  <si>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</si>
  <si>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</si>
  <si>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</si>
  <si>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</si>
  <si>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</si>
  <si>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</si>
  <si>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</si>
  <si>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</si>
  <si>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</si>
  <si>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</si>
  <si>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</si>
  <si>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</si>
  <si>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</si>
  <si>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</si>
  <si>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</si>
  <si>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</si>
  <si>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</si>
  <si>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</si>
  <si>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</si>
  <si>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</si>
  <si>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</si>
  <si>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</si>
  <si>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</si>
  <si>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</si>
  <si>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</si>
  <si>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</si>
  <si>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</si>
  <si>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</si>
  <si>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</si>
  <si>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</si>
  <si>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</si>
  <si>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</si>
  <si>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</si>
  <si>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</si>
  <si>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</si>
  <si>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</si>
  <si>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</si>
  <si>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</si>
  <si>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</si>
  <si>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</si>
  <si>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</si>
  <si>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</si>
  <si>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</si>
  <si>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</si>
  <si>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</si>
  <si>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</si>
  <si>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</si>
  <si>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</si>
  <si>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</si>
  <si>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</si>
  <si>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</si>
  <si>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</si>
  <si>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</si>
  <si>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</si>
  <si>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</si>
  <si>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</si>
  <si>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</si>
  <si>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</si>
  <si>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</si>
  <si>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</si>
  <si>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</si>
  <si>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</si>
  <si>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</si>
  <si>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</si>
  <si>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</si>
  <si>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</si>
  <si>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</si>
  <si>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</si>
  <si>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</si>
  <si>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</si>
  <si>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</si>
  <si>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</si>
  <si>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</si>
  <si>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</si>
  <si>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</si>
  <si>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</si>
  <si>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</si>
  <si>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</si>
  <si>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</si>
  <si>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</si>
  <si>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</si>
  <si>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</si>
  <si>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</si>
  <si>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</si>
  <si>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</si>
  <si>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</si>
  <si>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</si>
  <si>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</si>
  <si>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</si>
  <si>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</si>
  <si>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</si>
  <si>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</si>
  <si>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</si>
  <si>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</si>
  <si>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</si>
  <si>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</si>
  <si>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</si>
  <si>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</si>
  <si>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</si>
  <si>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</si>
  <si>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</si>
  <si>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</si>
  <si>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</si>
  <si>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</si>
  <si>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</si>
  <si>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</si>
  <si>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</si>
  <si>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</si>
  <si>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</si>
  <si>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</si>
  <si>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</si>
  <si>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</si>
  <si>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</si>
  <si>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</si>
  <si>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</si>
  <si>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</si>
  <si>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</si>
  <si>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</si>
  <si>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</si>
  <si>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</si>
  <si>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</si>
  <si>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</si>
  <si>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</si>
  <si>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</si>
  <si>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</si>
  <si>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</si>
  <si>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</si>
  <si>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</si>
  <si>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</si>
  <si>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</si>
  <si>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</si>
  <si>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</si>
  <si>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</si>
  <si>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</si>
  <si>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</si>
  <si>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</si>
  <si>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</si>
  <si>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</si>
  <si>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</si>
  <si>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</si>
  <si>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</si>
  <si>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</si>
  <si>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</si>
  <si>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</si>
  <si>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</si>
  <si>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</si>
  <si>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</si>
  <si>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</si>
  <si>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</si>
  <si>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</si>
  <si>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</si>
  <si>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</si>
  <si>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</si>
  <si>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</si>
  <si>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</si>
  <si>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</si>
  <si>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</si>
  <si>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</si>
  <si>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</si>
  <si>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</si>
  <si>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</si>
  <si>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</si>
  <si>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</si>
  <si>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</si>
  <si>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</si>
  <si>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</si>
  <si>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</si>
  <si>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</si>
  <si>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</si>
  <si>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</si>
  <si>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</si>
  <si>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</si>
  <si>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</si>
  <si>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</si>
  <si>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</si>
  <si>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</si>
  <si>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</si>
  <si>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</si>
  <si>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</si>
  <si>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</si>
  <si>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</si>
  <si>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</si>
  <si>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</si>
  <si>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</si>
  <si>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</si>
  <si>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</si>
  <si>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</si>
  <si>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</si>
  <si>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</si>
  <si>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</si>
  <si>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</si>
  <si>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</si>
  <si>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</si>
  <si>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</si>
  <si>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</si>
  <si>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</si>
  <si>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</si>
  <si>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</si>
  <si>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</si>
  <si>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</si>
  <si>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</si>
  <si>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</si>
  <si>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</si>
  <si>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</si>
  <si>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</si>
  <si>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</si>
  <si>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</si>
  <si>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</si>
  <si>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</si>
  <si>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</si>
  <si>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</si>
  <si>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</si>
  <si>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</si>
  <si>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</si>
  <si>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</si>
  <si>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</si>
  <si>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</si>
  <si>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</si>
  <si>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</si>
  <si>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</si>
  <si>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</si>
  <si>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</si>
  <si>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</si>
  <si>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</si>
  <si>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</si>
  <si>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</si>
  <si>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</si>
  <si>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</si>
  <si>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</si>
  <si>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</si>
  <si>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</si>
  <si>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</si>
  <si>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</si>
  <si>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</si>
  <si>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</si>
  <si>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</si>
  <si>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</si>
  <si>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</si>
  <si>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</si>
  <si>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</si>
  <si>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</si>
  <si>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</si>
  <si>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</si>
  <si>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</si>
  <si>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</si>
  <si>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</si>
  <si>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</si>
  <si>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</si>
  <si>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</si>
  <si>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</si>
  <si>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</si>
  <si>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</si>
  <si>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</si>
  <si>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</si>
  <si>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</si>
  <si>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</si>
  <si>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</si>
  <si>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</si>
  <si>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</si>
  <si>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</si>
  <si>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</si>
  <si>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</si>
  <si>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</si>
  <si>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</si>
  <si>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</si>
  <si>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</si>
  <si>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</si>
  <si>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</si>
  <si>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</si>
  <si>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</si>
  <si>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</si>
  <si>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</si>
  <si>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</si>
  <si>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</si>
  <si>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</si>
  <si>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</si>
  <si>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</si>
  <si>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</si>
  <si>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</si>
  <si>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</si>
  <si>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</si>
  <si>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</si>
  <si>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</si>
  <si>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</si>
  <si>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</si>
  <si>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</si>
  <si>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</si>
  <si>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</si>
  <si>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</si>
  <si>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</si>
  <si>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</si>
  <si>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</si>
  <si>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</si>
  <si>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</si>
  <si>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</si>
  <si>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</si>
  <si>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</si>
  <si>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</si>
  <si>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</si>
  <si>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</si>
  <si>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</si>
  <si>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</si>
  <si>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</si>
  <si>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</si>
  <si>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</si>
  <si>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</si>
  <si>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</si>
  <si>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</si>
  <si>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</si>
  <si>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</si>
  <si>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</si>
  <si>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</si>
  <si>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</si>
  <si>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</si>
  <si>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</si>
  <si>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</si>
  <si>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</si>
  <si>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</si>
  <si>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</si>
  <si>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</si>
  <si>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</si>
  <si>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</si>
  <si>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</si>
  <si>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</si>
  <si>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</si>
  <si>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</si>
  <si>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</si>
  <si>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</si>
  <si>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</si>
  <si>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</si>
  <si>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</si>
  <si>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</si>
  <si>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</si>
  <si>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</si>
  <si>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</si>
  <si>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</si>
  <si>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</si>
  <si>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</si>
  <si>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</si>
  <si>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</si>
  <si>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</si>
  <si>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</si>
  <si>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</si>
  <si>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</si>
  <si>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</si>
  <si>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</si>
  <si>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</si>
  <si>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</si>
  <si>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</si>
  <si>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</si>
  <si>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</si>
  <si>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</si>
  <si>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</si>
  <si>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</si>
  <si>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</si>
  <si>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</si>
  <si>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</si>
  <si>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</si>
  <si>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</si>
  <si>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</si>
  <si>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</si>
  <si>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</si>
  <si>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</si>
  <si>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</si>
  <si>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</si>
  <si>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</si>
  <si>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</si>
  <si>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</si>
  <si>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</si>
  <si>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</si>
  <si>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</si>
  <si>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</si>
  <si>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</si>
  <si>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</si>
  <si>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</si>
  <si>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</si>
  <si>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</si>
  <si>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</si>
  <si>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</si>
  <si>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</si>
  <si>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</si>
  <si>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</si>
  <si>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</si>
  <si>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</si>
  <si>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</si>
  <si>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</si>
  <si>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</si>
  <si>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</si>
  <si>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</si>
  <si>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</si>
  <si>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</si>
  <si>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</si>
  <si>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</si>
  <si>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</si>
  <si>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</si>
  <si>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</si>
  <si>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</si>
  <si>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</si>
  <si>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</si>
  <si>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</si>
  <si>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</si>
  <si>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</si>
  <si>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</si>
  <si>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</si>
  <si>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</si>
  <si>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</si>
  <si>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</si>
  <si>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</si>
  <si>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</si>
  <si>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</si>
  <si>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</si>
  <si>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</si>
  <si>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</si>
  <si>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</si>
  <si>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</si>
  <si>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</si>
  <si>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</si>
  <si>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</si>
  <si>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</si>
  <si>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</si>
  <si>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</si>
  <si>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</si>
  <si>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</si>
  <si>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</si>
  <si>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</si>
  <si>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</si>
  <si>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</si>
  <si>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</si>
  <si>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</si>
  <si>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</si>
  <si>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</si>
  <si>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</si>
  <si>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</si>
  <si>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</si>
  <si>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</si>
  <si>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</si>
  <si>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</si>
  <si>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</si>
  <si>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</si>
  <si>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</si>
  <si>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</si>
  <si>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</si>
  <si>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</si>
  <si>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</si>
  <si>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</si>
  <si>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</si>
  <si>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</si>
  <si>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</si>
  <si>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</si>
  <si>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</si>
  <si>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</si>
  <si>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</si>
  <si>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</si>
  <si>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</si>
  <si>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</si>
  <si>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</si>
  <si>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</si>
  <si>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</si>
  <si>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</si>
  <si>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</si>
  <si>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</si>
  <si>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</si>
  <si>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</si>
  <si>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</si>
  <si>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</si>
  <si>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</si>
  <si>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</si>
  <si>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</si>
  <si>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</si>
  <si>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</si>
  <si>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</si>
  <si>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</si>
  <si>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</si>
  <si>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</si>
  <si>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</si>
  <si>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</si>
  <si>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</si>
  <si>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</si>
  <si>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</si>
  <si>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</si>
  <si>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</si>
  <si>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</si>
  <si>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</si>
  <si>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</si>
  <si>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</si>
  <si>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</si>
  <si>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</si>
  <si>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</si>
  <si>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</si>
  <si>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</si>
  <si>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</si>
  <si>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</si>
  <si>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</si>
  <si>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</si>
  <si>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</si>
  <si>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</si>
  <si>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</si>
  <si>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</si>
  <si>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</si>
  <si>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</si>
  <si>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</si>
  <si>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</si>
  <si>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</si>
  <si>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</si>
  <si>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</si>
  <si>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</si>
  <si>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</si>
  <si>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</si>
  <si>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</si>
  <si>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</si>
  <si>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</si>
  <si>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</si>
  <si>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</si>
  <si>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</si>
  <si>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</si>
  <si>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</si>
  <si>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</si>
  <si>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</si>
  <si>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</si>
  <si>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</si>
  <si>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</si>
  <si>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</si>
  <si>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</si>
  <si>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</si>
  <si>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</si>
  <si>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</si>
  <si>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</si>
  <si>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</si>
  <si>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</si>
  <si>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</si>
  <si>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</si>
  <si>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</si>
  <si>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</si>
  <si>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</si>
  <si>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</si>
  <si>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</si>
  <si>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</si>
  <si>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</si>
  <si>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</si>
  <si>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</si>
  <si>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</si>
  <si>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</si>
  <si>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</si>
  <si>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</si>
  <si>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</si>
  <si>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</si>
  <si>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</si>
  <si>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</si>
  <si>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</si>
  <si>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</si>
  <si>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</si>
  <si>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</si>
  <si>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</si>
  <si>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</si>
  <si>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</si>
  <si>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</si>
  <si>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</si>
  <si>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</si>
  <si>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</si>
  <si>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</si>
  <si>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</si>
  <si>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</si>
  <si>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</si>
  <si>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</si>
  <si>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</si>
  <si>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</si>
  <si>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</si>
  <si>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</si>
  <si>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</si>
  <si>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</si>
  <si>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</si>
  <si>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</si>
  <si>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</si>
  <si>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</si>
  <si>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</si>
  <si>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</si>
  <si>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</si>
  <si>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</si>
  <si>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</si>
  <si>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</si>
  <si>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</si>
  <si>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</si>
  <si>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</si>
  <si>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</si>
  <si>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</si>
  <si>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</si>
  <si>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</si>
  <si>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</si>
  <si>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</si>
  <si>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</si>
  <si>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</si>
  <si>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</si>
  <si>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</si>
  <si>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</si>
  <si>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</si>
  <si>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</si>
  <si>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</si>
  <si>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</si>
  <si>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</si>
  <si>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</si>
  <si>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</si>
  <si>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</si>
  <si>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</si>
  <si>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</si>
  <si>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</si>
  <si>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</si>
  <si>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</si>
  <si>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</si>
  <si>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</si>
  <si>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</si>
  <si>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</si>
  <si>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</si>
  <si>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</si>
  <si>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</si>
  <si>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</si>
  <si>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</si>
  <si>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</si>
  <si>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</si>
  <si>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</si>
  <si>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</si>
  <si>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</si>
  <si>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</si>
  <si>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</si>
  <si>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</si>
  <si>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</si>
  <si>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</si>
  <si>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</si>
  <si>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</si>
  <si>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</si>
  <si>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</si>
  <si>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</si>
  <si>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</si>
  <si>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</si>
  <si>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</si>
  <si>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</si>
  <si>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</si>
  <si>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</si>
  <si>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</si>
  <si>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</si>
  <si>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</si>
  <si>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</si>
  <si>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</si>
  <si>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</si>
  <si>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</si>
  <si>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</si>
  <si>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</si>
  <si>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</si>
  <si>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</si>
  <si>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</si>
  <si>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</si>
  <si>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</si>
  <si>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</si>
  <si>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</si>
  <si>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</si>
  <si>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</si>
  <si>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</si>
  <si>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</si>
  <si>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</si>
  <si>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</si>
  <si>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</si>
  <si>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</si>
  <si>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</si>
  <si>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</si>
  <si>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</si>
  <si>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</si>
  <si>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</si>
  <si>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</si>
  <si>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</si>
  <si>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</si>
  <si>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</si>
  <si>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</si>
  <si>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</si>
  <si>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</si>
  <si>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</si>
  <si>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</si>
  <si>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</si>
  <si>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</si>
  <si>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</si>
  <si>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</si>
  <si>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</si>
  <si>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</si>
  <si>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</si>
  <si>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</si>
  <si>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</si>
  <si>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</si>
  <si>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</si>
  <si>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</si>
  <si>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</si>
  <si>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</si>
  <si>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</si>
  <si>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</si>
  <si>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</si>
  <si>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</si>
  <si>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</si>
  <si>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</si>
  <si>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</si>
  <si>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</si>
  <si>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</si>
  <si>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</si>
  <si>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</si>
  <si>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</si>
  <si>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</si>
  <si>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</si>
  <si>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</si>
  <si>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</si>
  <si>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</si>
  <si>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</si>
  <si>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</si>
  <si>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</si>
  <si>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</si>
  <si>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</si>
  <si>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</si>
  <si>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</si>
  <si>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</si>
  <si>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</si>
  <si>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</si>
  <si>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</si>
  <si>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</si>
  <si>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</si>
  <si>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</si>
  <si>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</si>
  <si>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</si>
  <si>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</si>
  <si>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</si>
  <si>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</si>
  <si>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</si>
  <si>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</si>
  <si>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</si>
  <si>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</si>
  <si>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</si>
  <si>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</si>
  <si>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</si>
  <si>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</si>
  <si>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</si>
  <si>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</si>
  <si>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</si>
  <si>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</si>
  <si>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</si>
  <si>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</si>
  <si>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</si>
  <si>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</si>
  <si>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</si>
  <si>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</si>
  <si>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</si>
  <si>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</si>
  <si>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</si>
  <si>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</si>
  <si>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</si>
  <si>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</si>
  <si>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</si>
  <si>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</si>
  <si>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</si>
  <si>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</si>
  <si>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</si>
  <si>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</si>
  <si>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</si>
  <si>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</si>
  <si>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</si>
  <si>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</si>
  <si>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</si>
  <si>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</si>
  <si>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</si>
  <si>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</si>
  <si>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</si>
  <si>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</si>
  <si>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</si>
  <si>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</si>
  <si>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</si>
  <si>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</si>
  <si>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</si>
  <si>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</si>
  <si>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</si>
  <si>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</si>
  <si>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</si>
  <si>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</si>
  <si>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</si>
  <si>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</si>
  <si>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</si>
  <si>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</si>
  <si>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</si>
  <si>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</si>
  <si>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</si>
  <si>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</si>
  <si>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</si>
  <si>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</si>
  <si>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</si>
  <si>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</si>
  <si>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</si>
  <si>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</si>
  <si>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</si>
  <si>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</si>
  <si>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</si>
  <si>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</si>
  <si>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</si>
  <si>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</si>
  <si>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</si>
  <si>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</si>
  <si>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</si>
  <si>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</si>
  <si>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</si>
  <si>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</si>
  <si>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</si>
  <si>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</si>
  <si>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</si>
  <si>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</si>
  <si>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</si>
  <si>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</si>
  <si>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</si>
  <si>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</si>
  <si>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</si>
  <si>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</si>
  <si>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</si>
  <si>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</si>
  <si>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</si>
  <si>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</si>
  <si>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</si>
  <si>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</si>
  <si>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</si>
  <si>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</si>
  <si>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</si>
  <si>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</si>
  <si>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</si>
  <si>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</si>
  <si>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</si>
  <si>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</si>
  <si>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</si>
  <si>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</si>
  <si>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</si>
  <si>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</si>
  <si>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</si>
  <si>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</si>
  <si>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</si>
  <si>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</si>
  <si>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</si>
  <si>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</si>
  <si>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</si>
  <si>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</si>
  <si>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</si>
  <si>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</si>
  <si>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</si>
  <si>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</si>
  <si>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</si>
  <si>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</si>
  <si>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</si>
  <si>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</si>
  <si>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</si>
  <si>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</si>
  <si>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</si>
  <si>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</si>
  <si>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</si>
  <si>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</si>
  <si>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</si>
  <si>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</si>
  <si>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</si>
  <si>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</si>
  <si>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</si>
  <si>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</si>
  <si>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</si>
  <si>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</si>
  <si>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</si>
  <si>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</si>
  <si>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</si>
  <si>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</si>
  <si>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</si>
  <si>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</si>
  <si>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</si>
  <si>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</si>
  <si>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</si>
  <si>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</si>
  <si>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</si>
  <si>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</si>
  <si>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</si>
  <si>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</si>
  <si>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</si>
  <si>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</si>
  <si>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</si>
  <si>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</si>
  <si>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</si>
  <si>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</si>
  <si>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</si>
  <si>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</si>
  <si>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</si>
  <si>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</si>
  <si>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</si>
  <si>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</si>
  <si>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</si>
  <si>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</si>
  <si>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</si>
  <si>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</si>
  <si>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</si>
  <si>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</si>
  <si>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</si>
  <si>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</si>
  <si>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</si>
  <si>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</si>
  <si>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</si>
  <si>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</si>
  <si>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</si>
  <si>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</si>
  <si>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</si>
  <si>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</si>
  <si>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</si>
  <si>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</si>
  <si>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</si>
  <si>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</si>
  <si>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</si>
  <si>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</si>
  <si>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</si>
  <si>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</si>
  <si>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</si>
  <si>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</si>
  <si>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</si>
  <si>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</si>
  <si>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</si>
  <si>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</si>
  <si>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</si>
  <si>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</si>
  <si>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</si>
  <si>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</si>
  <si>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</si>
  <si>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</si>
  <si>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</si>
  <si>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</si>
  <si>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</si>
  <si>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</si>
  <si>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</si>
  <si>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</si>
  <si>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</si>
  <si>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</si>
  <si>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</si>
  <si>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</si>
  <si>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</si>
  <si>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</si>
  <si>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</si>
  <si>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</si>
  <si>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</si>
  <si>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</si>
  <si>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</si>
  <si>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</si>
  <si>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</si>
  <si>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</si>
  <si>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</si>
  <si>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</si>
  <si>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</si>
  <si>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</si>
  <si>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</si>
  <si>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</si>
  <si>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</si>
  <si>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</si>
  <si>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</si>
  <si>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</si>
  <si>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</si>
  <si>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</si>
  <si>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</si>
  <si>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</si>
  <si>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</si>
  <si>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</si>
  <si>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</si>
  <si>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</si>
  <si>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</si>
  <si>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</si>
  <si>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</si>
  <si>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</si>
  <si>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</si>
  <si>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</si>
  <si>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</si>
  <si>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</si>
  <si>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</si>
  <si>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</si>
  <si>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</si>
  <si>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</si>
  <si>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</si>
  <si>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</si>
  <si>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</si>
  <si>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</si>
  <si>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</si>
  <si>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</si>
  <si>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</si>
  <si>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</si>
  <si>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</si>
  <si>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</si>
  <si>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</si>
  <si>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</si>
  <si>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</si>
  <si>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</si>
  <si>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</si>
  <si>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</si>
  <si>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</si>
  <si>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</si>
  <si>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</si>
  <si>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</si>
  <si>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</si>
  <si>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</si>
  <si>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</si>
  <si>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</si>
  <si>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</si>
  <si>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</si>
  <si>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</si>
  <si>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</si>
  <si>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</si>
  <si>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</si>
  <si>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</si>
  <si>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</si>
  <si>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</si>
  <si>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</si>
  <si>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</si>
  <si>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</si>
  <si>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</si>
  <si>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</si>
  <si>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</si>
  <si>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</si>
  <si>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</si>
  <si>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</si>
  <si>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</si>
  <si>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</si>
  <si>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</si>
  <si>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</si>
  <si>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</si>
  <si>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</si>
  <si>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</si>
  <si>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</si>
  <si>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</si>
  <si>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</si>
  <si>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</si>
  <si>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</si>
  <si>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</si>
  <si>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</si>
  <si>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</si>
  <si>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</si>
  <si>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</si>
  <si>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</si>
  <si>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</si>
  <si>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</si>
  <si>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</si>
  <si>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</si>
  <si>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</si>
  <si>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</si>
  <si>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</si>
  <si>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</si>
  <si>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</si>
  <si>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</si>
  <si>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</si>
  <si>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</si>
  <si>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</si>
  <si>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</si>
  <si>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</si>
  <si>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</si>
  <si>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</si>
  <si>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</si>
  <si>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</si>
  <si>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</si>
  <si>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</si>
  <si>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</si>
  <si>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</si>
  <si>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</si>
  <si>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</si>
  <si>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</si>
  <si>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</si>
  <si>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</si>
  <si>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</si>
  <si>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</si>
  <si>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</si>
  <si>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</si>
  <si>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</si>
  <si>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</si>
  <si>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</si>
  <si>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</si>
  <si>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</si>
  <si>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</si>
  <si>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</si>
  <si>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</si>
  <si>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</si>
  <si>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</si>
  <si>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</si>
  <si>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</si>
  <si>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</si>
  <si>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</si>
  <si>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</si>
  <si>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</si>
  <si>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</si>
  <si>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</si>
  <si>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</si>
  <si>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</si>
  <si>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</si>
  <si>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</si>
  <si>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</si>
  <si>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</si>
  <si>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</si>
  <si>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</si>
  <si>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</si>
  <si>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</si>
  <si>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</si>
  <si>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</si>
  <si>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</si>
  <si>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</si>
  <si>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</si>
  <si>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</si>
  <si>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</si>
  <si>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</si>
  <si>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</si>
  <si>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</si>
  <si>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</si>
  <si>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</si>
  <si>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</si>
  <si>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</si>
  <si>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</si>
  <si>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</si>
  <si>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</si>
  <si>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</si>
  <si>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</si>
  <si>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</si>
  <si>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</si>
  <si>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</si>
  <si>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</si>
  <si>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</si>
  <si>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</si>
  <si>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</si>
  <si>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</si>
  <si>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</si>
  <si>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</si>
  <si>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</si>
  <si>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</si>
  <si>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</si>
  <si>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</si>
  <si>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</si>
  <si>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</si>
  <si>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</si>
  <si>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</si>
  <si>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</si>
  <si>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</si>
  <si>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</si>
  <si>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</si>
  <si>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</si>
  <si>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</si>
  <si>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</si>
  <si>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</si>
  <si>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</si>
  <si>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</si>
  <si>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</si>
  <si>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</si>
  <si>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</si>
  <si>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</si>
  <si>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</si>
  <si>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</si>
  <si>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</si>
  <si>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</si>
  <si>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</si>
  <si>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</si>
  <si>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</si>
  <si>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</si>
  <si>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</si>
  <si>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</si>
  <si>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</si>
  <si>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</si>
  <si>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</si>
  <si>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</si>
  <si>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</si>
  <si>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</si>
  <si>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</si>
  <si>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</si>
  <si>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</si>
  <si>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</si>
  <si>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</si>
  <si>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</si>
  <si>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</si>
  <si>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</si>
  <si>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</si>
  <si>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</si>
  <si>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</si>
  <si>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</si>
  <si>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</si>
  <si>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</si>
  <si>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</si>
  <si>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</si>
  <si>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</si>
  <si>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</si>
  <si>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</si>
  <si>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</si>
  <si>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</si>
  <si>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</si>
  <si>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</si>
  <si>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</si>
  <si>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</si>
  <si>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</si>
  <si>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</si>
  <si>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</si>
  <si>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</si>
  <si>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</si>
  <si>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</si>
  <si>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</si>
  <si>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</si>
  <si>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</si>
  <si>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</si>
  <si>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</si>
  <si>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</si>
  <si>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</si>
  <si>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</si>
  <si>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</si>
  <si>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</si>
  <si>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</si>
  <si>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</si>
  <si>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</si>
  <si>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</si>
  <si>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</si>
  <si>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</si>
  <si>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</si>
  <si>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</si>
  <si>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</si>
  <si>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</si>
  <si>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</si>
  <si>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</si>
  <si>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</si>
  <si>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</si>
  <si>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</si>
  <si>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</si>
  <si>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</si>
  <si>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</si>
  <si>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</si>
  <si>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</si>
  <si>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</si>
  <si>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</si>
  <si>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</si>
  <si>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</si>
  <si>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</si>
  <si>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</si>
  <si>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</si>
  <si>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</si>
  <si>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</si>
  <si>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</si>
  <si>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</si>
  <si>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</si>
  <si>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</si>
  <si>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</si>
  <si>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</si>
  <si>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</si>
  <si>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</si>
  <si>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</si>
  <si>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</si>
  <si>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</si>
  <si>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</si>
  <si>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</si>
  <si>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</si>
  <si>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</si>
  <si>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</si>
  <si>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</si>
  <si>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</si>
  <si>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</si>
  <si>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</si>
  <si>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</si>
  <si>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</si>
  <si>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</si>
  <si>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</si>
  <si>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</si>
  <si>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</si>
  <si>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</si>
  <si>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</si>
  <si>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</si>
  <si>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</si>
  <si>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</si>
  <si>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</si>
  <si>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</si>
  <si>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</si>
  <si>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</si>
  <si>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</si>
  <si>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</si>
  <si>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</si>
  <si>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</si>
  <si>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</si>
  <si>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</si>
  <si>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</si>
  <si>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</si>
  <si>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</si>
  <si>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</si>
  <si>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</si>
  <si>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</si>
  <si>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</si>
  <si>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</si>
  <si>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</si>
  <si>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</si>
  <si>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</si>
  <si>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</si>
  <si>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</si>
  <si>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</si>
  <si>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</si>
  <si>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</si>
  <si>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</si>
  <si>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</si>
  <si>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</si>
  <si>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</si>
  <si>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</si>
  <si>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</si>
  <si>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</si>
  <si>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</si>
  <si>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</si>
  <si>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</si>
  <si>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</si>
  <si>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</si>
  <si>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</si>
  <si>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</si>
  <si>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</si>
  <si>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</si>
  <si>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</si>
  <si>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</si>
  <si>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</si>
  <si>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</si>
  <si>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</si>
  <si>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</si>
  <si>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</si>
  <si>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</si>
  <si>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</si>
  <si>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</si>
  <si>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</si>
  <si>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</si>
  <si>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</si>
  <si>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</si>
  <si>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</si>
  <si>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</si>
  <si>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</si>
  <si>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</si>
  <si>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</si>
  <si>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</si>
  <si>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</si>
  <si>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</si>
  <si>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</si>
  <si>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</si>
  <si>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</si>
  <si>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</si>
  <si>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</si>
  <si>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</si>
  <si>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</si>
  <si>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</si>
  <si>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</si>
  <si>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</si>
  <si>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</si>
  <si>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</si>
  <si>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</si>
  <si>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</si>
  <si>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</si>
  <si>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</si>
  <si>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</si>
  <si>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</si>
  <si>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</si>
  <si>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</si>
  <si>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</si>
  <si>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</si>
  <si>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</si>
  <si>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</si>
  <si>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</si>
  <si>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</si>
  <si>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</si>
  <si>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</si>
  <si>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</si>
  <si>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</si>
  <si>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</si>
  <si>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</si>
  <si>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</si>
  <si>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</si>
  <si>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</si>
  <si>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</si>
  <si>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</si>
  <si>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</si>
  <si>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</si>
  <si>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</si>
  <si>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</si>
  <si>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</si>
  <si>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</si>
  <si>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</si>
  <si>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</si>
  <si>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</si>
  <si>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</si>
  <si>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</si>
  <si>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</si>
  <si>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</si>
  <si>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</si>
  <si>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</si>
  <si>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</si>
  <si>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</si>
  <si>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</si>
  <si>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</si>
  <si>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</si>
  <si>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</si>
  <si>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</si>
  <si>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</si>
  <si>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</si>
  <si>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</si>
  <si>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</si>
  <si>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</si>
  <si>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</si>
  <si>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</si>
  <si>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</si>
  <si>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</si>
  <si>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</si>
  <si>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</si>
  <si>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</si>
  <si>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</si>
  <si>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</si>
  <si>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</si>
  <si>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</si>
  <si>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</si>
  <si>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</si>
  <si>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</si>
  <si>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</si>
  <si>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</si>
  <si>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</si>
  <si>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</si>
  <si>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</si>
  <si>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</si>
  <si>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</si>
  <si>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</si>
  <si>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</si>
  <si>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</si>
  <si>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</si>
  <si>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</si>
  <si>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</si>
  <si>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</si>
  <si>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</si>
  <si>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</si>
  <si>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</si>
  <si>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</si>
  <si>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</si>
  <si>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</si>
  <si>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</si>
  <si>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</si>
  <si>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</si>
  <si>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</si>
  <si>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</si>
  <si>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</si>
  <si>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</si>
  <si>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</si>
  <si>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</si>
  <si>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</si>
  <si>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</si>
  <si>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</si>
  <si>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</si>
  <si>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</si>
  <si>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</si>
  <si>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</si>
  <si>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</si>
  <si>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</si>
  <si>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</si>
  <si>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</si>
  <si>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</si>
  <si>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</si>
  <si>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</si>
  <si>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</si>
  <si>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</si>
  <si>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</si>
  <si>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</si>
  <si>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</si>
  <si>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</si>
  <si>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</si>
  <si>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</si>
  <si>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</si>
  <si>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</si>
  <si>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</si>
  <si>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</si>
  <si>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</si>
  <si>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</si>
  <si>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</si>
  <si>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</si>
  <si>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</si>
  <si>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</si>
  <si>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</si>
  <si>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</si>
  <si>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</si>
  <si>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</si>
  <si>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</si>
  <si>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</si>
  <si>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</si>
  <si>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</si>
  <si>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</si>
  <si>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</si>
  <si>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</si>
  <si>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</si>
  <si>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</si>
  <si>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</si>
  <si>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</si>
  <si>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</si>
  <si>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</si>
  <si>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</si>
  <si>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</si>
  <si>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</si>
  <si>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</si>
  <si>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</si>
  <si>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</si>
  <si>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</si>
  <si>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</si>
  <si>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</si>
  <si>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</si>
  <si>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</si>
  <si>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</si>
  <si>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</si>
  <si>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</si>
  <si>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</si>
  <si>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</si>
  <si>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</si>
  <si>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</si>
  <si>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</si>
  <si>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</si>
  <si>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</si>
  <si>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</si>
  <si>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</si>
  <si>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</si>
  <si>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</si>
  <si>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</si>
  <si>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</si>
  <si>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</si>
  <si>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</si>
  <si>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</si>
  <si>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</si>
  <si>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</si>
  <si>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</si>
  <si>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</si>
  <si>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</si>
  <si>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</si>
  <si>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</si>
  <si>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</si>
  <si>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</si>
  <si>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</si>
  <si>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</si>
  <si>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</si>
  <si>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</si>
  <si>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</si>
  <si>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</si>
  <si>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</si>
  <si>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</si>
  <si>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</si>
  <si>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</si>
  <si>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</si>
  <si>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</si>
  <si>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</si>
  <si>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</si>
  <si>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</si>
  <si>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</si>
  <si>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</si>
  <si>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</si>
  <si>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</si>
  <si>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</si>
  <si>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</si>
  <si>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</si>
  <si>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</si>
  <si>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</si>
  <si>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</si>
  <si>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</si>
  <si>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</si>
  <si>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</si>
  <si>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</si>
  <si>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</si>
  <si>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</si>
  <si>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</si>
  <si>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</si>
  <si>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</si>
  <si>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</si>
  <si>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</si>
  <si>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</si>
  <si>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</si>
  <si>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</si>
  <si>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</si>
  <si>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</si>
  <si>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</si>
  <si>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</si>
  <si>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</si>
  <si>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</si>
  <si>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</si>
  <si>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</si>
  <si>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</si>
  <si>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</si>
  <si>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</si>
  <si>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</si>
  <si>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</si>
  <si>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</si>
  <si>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</si>
  <si>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</si>
  <si>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</si>
  <si>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</si>
  <si>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</si>
  <si>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</si>
  <si>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</si>
  <si>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</si>
  <si>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</si>
  <si>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</si>
  <si>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</si>
  <si>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</si>
  <si>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</si>
  <si>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</si>
  <si>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</si>
  <si>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</si>
  <si>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</si>
  <si>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</si>
  <si>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</si>
  <si>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</si>
  <si>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</si>
  <si>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</si>
  <si>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</si>
  <si>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</si>
  <si>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</si>
  <si>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</si>
  <si>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</si>
  <si>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</si>
  <si>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</si>
  <si>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</si>
  <si>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</si>
  <si>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</si>
  <si>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</si>
  <si>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</si>
  <si>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</si>
  <si>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</si>
  <si>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</si>
  <si>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</si>
  <si>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</si>
  <si>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</si>
  <si>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</si>
  <si>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</si>
  <si>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</si>
  <si>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</si>
  <si>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</si>
  <si>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</si>
  <si>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</si>
  <si>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</si>
  <si>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</si>
  <si>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</si>
  <si>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</si>
  <si>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</si>
  <si>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</si>
  <si>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</si>
  <si>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</si>
  <si>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</si>
  <si>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</si>
  <si>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</si>
  <si>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</si>
  <si>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</si>
  <si>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</si>
  <si>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</si>
  <si>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</si>
  <si>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</si>
  <si>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</si>
  <si>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</si>
  <si>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</si>
  <si>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</si>
  <si>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</si>
  <si>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</si>
  <si>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</si>
  <si>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</si>
  <si>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</si>
  <si>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</si>
  <si>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</si>
  <si>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</si>
  <si>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</si>
  <si>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</si>
  <si>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</si>
  <si>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</si>
  <si>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</si>
  <si>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</si>
  <si>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</si>
  <si>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</si>
  <si>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</si>
  <si>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</si>
  <si>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</si>
  <si>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</si>
  <si>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</si>
  <si>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</si>
  <si>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</si>
  <si>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</si>
  <si>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</si>
  <si>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</si>
  <si>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</si>
  <si>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</si>
  <si>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</si>
  <si>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</si>
  <si>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</si>
  <si>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</si>
  <si>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</si>
  <si>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</si>
  <si>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</si>
  <si>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</si>
  <si>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</si>
  <si>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</si>
  <si>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</si>
  <si>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</si>
  <si>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</si>
  <si>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</si>
  <si>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</si>
  <si>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</si>
  <si>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</si>
  <si>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</si>
  <si>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</si>
  <si>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</si>
  <si>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</si>
  <si>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</si>
  <si>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</si>
  <si>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</si>
  <si>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</si>
  <si>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</si>
  <si>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</si>
  <si>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</si>
  <si>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</si>
  <si>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</si>
  <si>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</si>
  <si>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</si>
  <si>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</si>
  <si>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</si>
  <si>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</si>
  <si>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</si>
  <si>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</si>
  <si>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</si>
  <si>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</si>
  <si>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</si>
  <si>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</si>
  <si>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</si>
  <si>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</si>
  <si>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</si>
  <si>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</si>
  <si>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</si>
  <si>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</si>
  <si>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</si>
  <si>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</si>
  <si>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</si>
  <si>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</si>
  <si>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</si>
  <si>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</si>
  <si>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</si>
  <si>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</si>
  <si>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</si>
  <si>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</si>
  <si>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</si>
  <si>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</si>
  <si>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</si>
  <si>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</si>
  <si>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</si>
  <si>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</si>
  <si>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</si>
  <si>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</si>
  <si>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</si>
  <si>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</si>
  <si>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</si>
  <si>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</si>
  <si>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</si>
  <si>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</si>
  <si>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</si>
  <si>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</si>
  <si>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</si>
  <si>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</si>
  <si>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</si>
  <si>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</si>
  <si>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</si>
  <si>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</si>
  <si>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</si>
  <si>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</si>
  <si>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</si>
  <si>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</si>
  <si>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</si>
  <si>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</si>
  <si>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</si>
  <si>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</si>
  <si>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</si>
  <si>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</si>
  <si>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</si>
  <si>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</si>
  <si>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</si>
  <si>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</si>
  <si>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</si>
  <si>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</si>
  <si>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</si>
  <si>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</si>
  <si>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</si>
  <si>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</si>
  <si>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</si>
  <si>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</si>
  <si>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</si>
  <si>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</si>
  <si>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</si>
  <si>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</si>
  <si>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</si>
  <si>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</si>
  <si>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</si>
  <si>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</si>
  <si>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</si>
  <si>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</si>
  <si>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</si>
  <si>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</si>
  <si>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</si>
  <si>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</si>
  <si>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</si>
  <si>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</si>
  <si>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</si>
  <si>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</si>
  <si>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</si>
  <si>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</si>
  <si>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</si>
  <si>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</si>
  <si>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</si>
  <si>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</si>
  <si>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</si>
  <si>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</si>
  <si>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</si>
  <si>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</si>
  <si>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</si>
  <si>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</si>
  <si>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</si>
  <si>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</si>
  <si>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</si>
  <si>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</si>
  <si>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</si>
  <si>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</si>
  <si>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</si>
  <si>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</si>
  <si>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</si>
  <si>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</si>
  <si>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</si>
  <si>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</si>
  <si>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</si>
  <si>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</si>
  <si>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</si>
  <si>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</si>
  <si>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</si>
  <si>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</si>
  <si>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</si>
  <si>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</si>
  <si>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</si>
  <si>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</si>
  <si>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</si>
  <si>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</si>
  <si>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</si>
  <si>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</si>
  <si>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</si>
  <si>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</si>
  <si>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</si>
  <si>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</si>
  <si>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</si>
  <si>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</si>
  <si>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</si>
  <si>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</si>
  <si>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</si>
  <si>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</si>
  <si>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</si>
  <si>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</si>
  <si>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</si>
  <si>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</si>
  <si>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</si>
  <si>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</si>
  <si>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</si>
  <si>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</si>
  <si>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</si>
  <si>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</si>
  <si>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</si>
  <si>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</si>
  <si>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</si>
  <si>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</si>
  <si>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</si>
  <si>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</si>
  <si>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</si>
  <si>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</si>
  <si>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</si>
  <si>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</si>
  <si>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</si>
  <si>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</si>
  <si>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</si>
  <si>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</si>
  <si>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</si>
  <si>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</si>
  <si>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</si>
  <si>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</si>
  <si>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</si>
  <si>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</si>
  <si>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</si>
  <si>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</si>
  <si>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</si>
  <si>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</si>
  <si>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</si>
  <si>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</si>
  <si>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</si>
  <si>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</si>
  <si>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</si>
  <si>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</si>
  <si>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</si>
  <si>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</si>
  <si>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</si>
  <si>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</si>
  <si>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</si>
  <si>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</si>
  <si>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</si>
  <si>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</si>
  <si>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</si>
  <si>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</si>
  <si>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</si>
  <si>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</si>
  <si>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</si>
  <si>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</si>
  <si>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</si>
  <si>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</si>
  <si>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</si>
  <si>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</si>
  <si>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</si>
  <si>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</si>
  <si>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</si>
  <si>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</si>
  <si>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</si>
  <si>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</si>
  <si>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</si>
  <si>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</si>
  <si>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</si>
  <si>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</si>
  <si>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</si>
  <si>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</si>
  <si>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</si>
  <si>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</si>
  <si>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</si>
  <si>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</si>
  <si>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</si>
  <si>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</si>
  <si>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</si>
  <si>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</si>
  <si>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</si>
  <si>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</si>
  <si>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</si>
  <si>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</si>
  <si>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</si>
  <si>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</si>
  <si>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</si>
  <si>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</si>
  <si>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</si>
  <si>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</si>
  <si>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</si>
  <si>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</si>
  <si>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</si>
  <si>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</si>
  <si>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</si>
  <si>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</si>
  <si>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</si>
  <si>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</si>
  <si>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</si>
  <si>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</si>
  <si>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</si>
  <si>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</si>
  <si>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</si>
  <si>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</si>
  <si>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</si>
  <si>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</si>
  <si>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</si>
  <si>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</si>
  <si>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</si>
  <si>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</si>
  <si>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</si>
  <si>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</si>
  <si>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</si>
  <si>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</si>
  <si>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</si>
  <si>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</si>
  <si>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</si>
  <si>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</si>
  <si>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</si>
  <si>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</si>
  <si>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</si>
  <si>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</si>
  <si>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</si>
  <si>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</si>
  <si>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</si>
  <si>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</si>
  <si>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</si>
  <si>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</si>
  <si>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</si>
  <si>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</si>
  <si>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</si>
  <si>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</si>
  <si>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</si>
  <si>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</si>
  <si>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</si>
  <si>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</si>
  <si>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</si>
  <si>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</si>
  <si>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</si>
  <si>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</si>
  <si>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</si>
  <si>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</si>
  <si>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</si>
  <si>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</si>
  <si>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</si>
  <si>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</si>
  <si>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</si>
  <si>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</si>
  <si>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</si>
  <si>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</si>
  <si>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</si>
  <si>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</si>
  <si>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</si>
  <si>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</si>
  <si>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</si>
  <si>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</si>
  <si>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</si>
  <si>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</si>
  <si>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</si>
  <si>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</si>
  <si>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</si>
  <si>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</si>
  <si>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</si>
  <si>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</si>
  <si>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</si>
  <si>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</si>
  <si>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</si>
  <si>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</si>
  <si>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</si>
  <si>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</si>
  <si>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</si>
  <si>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</si>
  <si>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</si>
  <si>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</si>
  <si>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</si>
  <si>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</si>
  <si>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</si>
  <si>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</si>
  <si>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</si>
  <si>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</si>
  <si>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</si>
  <si>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</si>
  <si>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</si>
  <si>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</si>
  <si>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</si>
  <si>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</si>
  <si>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</si>
  <si>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</si>
  <si>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</si>
  <si>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</si>
  <si>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</si>
  <si>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</si>
  <si>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</si>
  <si>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</si>
  <si>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</si>
  <si>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</si>
  <si>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</si>
  <si>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</si>
  <si>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</si>
  <si>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</si>
  <si>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</si>
  <si>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</si>
  <si>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</si>
  <si>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</si>
  <si>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</si>
  <si>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</si>
  <si>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</si>
  <si>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</si>
  <si>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</si>
  <si>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</si>
  <si>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</si>
  <si>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</si>
  <si>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</si>
  <si>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</si>
  <si>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</si>
  <si>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</si>
  <si>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</si>
  <si>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</si>
  <si>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</si>
  <si>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</si>
  <si>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</si>
  <si>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</si>
  <si>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</si>
  <si>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</si>
  <si>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</si>
  <si>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</si>
  <si>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</si>
  <si>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</si>
  <si>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</si>
  <si>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</si>
  <si>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</si>
  <si>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</si>
  <si>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</si>
  <si>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</si>
  <si>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</si>
  <si>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</si>
  <si>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</si>
  <si>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</si>
  <si>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</si>
  <si>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</si>
  <si>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</si>
  <si>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</si>
  <si>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</si>
  <si>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</si>
  <si>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</si>
  <si>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</si>
  <si>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</si>
  <si>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</si>
  <si>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</si>
  <si>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</si>
  <si>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</si>
  <si>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</si>
  <si>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</si>
  <si>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</si>
  <si>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</si>
  <si>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</si>
  <si>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</si>
  <si>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</si>
  <si>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</si>
  <si>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</si>
  <si>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</si>
  <si>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</si>
  <si>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</si>
  <si>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</si>
  <si>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</si>
  <si>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</si>
  <si>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</si>
  <si>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</si>
  <si>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</si>
  <si>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</si>
  <si>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</si>
  <si>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</si>
  <si>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</si>
  <si>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</si>
  <si>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</si>
  <si>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</si>
  <si>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</si>
  <si>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</si>
  <si>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</si>
  <si>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</si>
  <si>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</si>
  <si>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</si>
  <si>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</si>
  <si>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</si>
  <si>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</si>
  <si>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</si>
  <si>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</si>
  <si>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</si>
  <si>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</si>
  <si>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</si>
  <si>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</si>
  <si>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</si>
  <si>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</si>
  <si>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</si>
  <si>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</si>
  <si>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</si>
  <si>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</si>
  <si>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</si>
  <si>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</si>
  <si>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</si>
  <si>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</si>
  <si>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</si>
  <si>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</si>
  <si>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</si>
  <si>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</si>
  <si>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</si>
  <si>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</si>
  <si>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</si>
  <si>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</si>
  <si>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</si>
  <si>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</si>
  <si>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</si>
  <si>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</si>
  <si>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</si>
  <si>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</si>
  <si>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</si>
  <si>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</si>
  <si>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</si>
  <si>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</si>
  <si>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</si>
  <si>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</si>
  <si>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</si>
  <si>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</si>
  <si>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</si>
  <si>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</si>
  <si>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</si>
  <si>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</si>
  <si>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</si>
  <si>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</si>
  <si>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</si>
  <si>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</si>
  <si>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</si>
  <si>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</si>
  <si>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</si>
  <si>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</si>
  <si>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</si>
  <si>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</si>
  <si>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</si>
  <si>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</si>
  <si>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</si>
  <si>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</si>
  <si>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</si>
  <si>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</si>
  <si>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</si>
  <si>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</si>
  <si>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</si>
  <si>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</si>
  <si>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</si>
  <si>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</si>
  <si>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</si>
  <si>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</si>
  <si>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</si>
  <si>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</si>
  <si>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</si>
  <si>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</si>
  <si>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</si>
  <si>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</si>
  <si>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</si>
  <si>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</si>
  <si>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</si>
  <si>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</si>
  <si>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</si>
  <si>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</si>
  <si>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</si>
  <si>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</si>
  <si>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</si>
  <si>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</si>
  <si>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</si>
  <si>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</si>
  <si>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</si>
  <si>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</si>
  <si>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</si>
  <si>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</si>
  <si>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</si>
  <si>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</si>
  <si>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</si>
  <si>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</si>
  <si>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</si>
  <si>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</si>
  <si>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</si>
  <si>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</si>
  <si>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</si>
  <si>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</si>
  <si>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</si>
  <si>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</si>
  <si>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</si>
  <si>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</si>
  <si>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</si>
  <si>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</si>
  <si>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</si>
  <si>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</si>
  <si>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</si>
  <si>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</si>
  <si>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</si>
  <si>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</si>
  <si>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</si>
  <si>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</si>
  <si>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</si>
  <si>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</si>
  <si>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</si>
  <si>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</si>
  <si>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</si>
  <si>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</si>
  <si>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</si>
  <si>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</si>
  <si>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</si>
  <si>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</si>
  <si>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</si>
  <si>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</si>
  <si>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</si>
  <si>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</si>
  <si>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</si>
  <si>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</si>
  <si>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</si>
  <si>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</si>
  <si>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</si>
  <si>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</si>
  <si>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</si>
  <si>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</si>
  <si>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</si>
  <si>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</si>
  <si>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</si>
  <si>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</si>
  <si>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</si>
  <si>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</si>
  <si>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</si>
  <si>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</si>
  <si>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</si>
  <si>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</si>
  <si>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</si>
  <si>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</si>
  <si>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</si>
  <si>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</si>
  <si>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</si>
  <si>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</si>
  <si>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</si>
  <si>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</si>
  <si>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</si>
  <si>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</si>
  <si>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</si>
  <si>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</si>
  <si>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</si>
  <si>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</si>
  <si>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</si>
  <si>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</si>
  <si>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</si>
  <si>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</si>
  <si>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</si>
  <si>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</si>
  <si>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</si>
  <si>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</si>
  <si>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</si>
  <si>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</si>
  <si>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</si>
  <si>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</si>
  <si>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</si>
  <si>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</si>
  <si>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</si>
  <si>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</si>
  <si>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</si>
  <si>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</si>
  <si>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</si>
  <si>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</si>
  <si>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</si>
  <si>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</si>
  <si>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</si>
  <si>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</si>
  <si>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</si>
  <si>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</si>
  <si>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</si>
  <si>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</si>
  <si>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</si>
  <si>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</si>
  <si>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</si>
  <si>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</si>
  <si>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</si>
  <si>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</si>
  <si>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</si>
  <si>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</si>
  <si>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</si>
  <si>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</si>
  <si>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</si>
  <si>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</si>
  <si>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</si>
  <si>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</si>
  <si>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</si>
  <si>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</si>
  <si>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</si>
  <si>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</si>
  <si>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</si>
  <si>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</si>
  <si>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</si>
  <si>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</si>
  <si>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</si>
  <si>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</si>
  <si>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</si>
  <si>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</si>
  <si>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</si>
  <si>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</si>
  <si>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</si>
  <si>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</si>
  <si>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</si>
  <si>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</si>
  <si>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</si>
  <si>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</si>
  <si>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</si>
  <si>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</si>
  <si>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</si>
  <si>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</si>
  <si>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</si>
  <si>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</si>
  <si>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</si>
  <si>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</si>
  <si>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</si>
  <si>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</si>
  <si>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</si>
  <si>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</si>
  <si>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</si>
  <si>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</si>
  <si>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</si>
  <si>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</si>
  <si>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</si>
  <si>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</si>
  <si>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</si>
  <si>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</si>
  <si>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</si>
  <si>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</si>
  <si>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</si>
  <si>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</si>
  <si>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</si>
  <si>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</si>
  <si>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</si>
  <si>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</si>
  <si>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</si>
  <si>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</si>
  <si>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</si>
  <si>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</si>
  <si>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</si>
  <si>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</si>
  <si>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</si>
  <si>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</si>
  <si>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</si>
  <si>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</si>
  <si>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</si>
  <si>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</si>
  <si>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</si>
  <si>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</si>
  <si>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</si>
  <si>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</si>
  <si>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</si>
  <si>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</si>
  <si>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</si>
  <si>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</si>
  <si>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</si>
  <si>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</si>
  <si>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</si>
  <si>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</si>
  <si>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</si>
  <si>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</si>
  <si>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</si>
  <si>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</si>
  <si>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</si>
  <si>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</si>
  <si>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</si>
  <si>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</si>
  <si>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</si>
  <si>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</si>
  <si>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</si>
  <si>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</si>
  <si>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</si>
  <si>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</si>
  <si>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</si>
  <si>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</si>
  <si>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</si>
  <si>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</si>
  <si>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</si>
  <si>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</si>
  <si>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</si>
  <si>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</si>
  <si>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</si>
  <si>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</si>
  <si>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</si>
  <si>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</si>
  <si>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</si>
  <si>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</si>
  <si>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</si>
  <si>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</si>
  <si>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</si>
  <si>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</si>
  <si>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</si>
  <si>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</si>
  <si>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</si>
  <si>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</si>
  <si>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</si>
  <si>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</si>
  <si>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</si>
  <si>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</si>
  <si>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</si>
  <si>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</si>
  <si>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</si>
  <si>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</si>
  <si>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</si>
  <si>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</si>
  <si>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</si>
  <si>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</si>
  <si>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</si>
  <si>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</si>
  <si>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</si>
  <si>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</si>
  <si>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</si>
  <si>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</si>
  <si>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</si>
  <si>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</si>
  <si>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</si>
  <si>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</si>
  <si>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</si>
  <si>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</si>
  <si>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</si>
  <si>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</si>
  <si>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</si>
  <si>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</si>
  <si>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</si>
  <si>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</si>
  <si>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</si>
  <si>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</si>
  <si>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</si>
  <si>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</si>
  <si>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</si>
  <si>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</si>
  <si>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</si>
  <si>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</si>
  <si>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</si>
  <si>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</si>
  <si>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</si>
  <si>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</si>
  <si>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</si>
  <si>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</si>
  <si>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</si>
  <si>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</si>
  <si>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</si>
  <si>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</si>
  <si>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</si>
  <si>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</si>
  <si>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</si>
  <si>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</si>
  <si>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</si>
  <si>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</si>
  <si>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</si>
  <si>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</si>
  <si>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</si>
  <si>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</si>
  <si>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</si>
  <si>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</si>
  <si>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</si>
  <si>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</si>
  <si>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</si>
  <si>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</si>
  <si>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</si>
  <si>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</si>
  <si>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</si>
  <si>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</si>
  <si>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</si>
  <si>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</si>
  <si>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</si>
  <si>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</si>
  <si>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</si>
  <si>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</si>
  <si>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</si>
  <si>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</si>
  <si>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</si>
  <si>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</si>
  <si>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</si>
  <si>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</si>
  <si>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</si>
  <si>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</si>
  <si>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</si>
  <si>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</si>
  <si>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</si>
  <si>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</si>
  <si>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</si>
  <si>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</si>
  <si>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</si>
  <si>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</si>
  <si>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</si>
  <si>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</si>
  <si>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</si>
  <si>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</si>
  <si>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</si>
  <si>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</si>
  <si>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</si>
  <si>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</si>
  <si>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</si>
  <si>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</si>
  <si>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</si>
  <si>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</si>
  <si>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</si>
  <si>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</si>
  <si>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</si>
  <si>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</si>
  <si>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</si>
  <si>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</si>
  <si>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</si>
  <si>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</si>
  <si>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</si>
  <si>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</si>
  <si>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</si>
  <si>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</si>
  <si>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</si>
  <si>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</si>
  <si>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</si>
  <si>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</si>
  <si>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</si>
  <si>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</si>
  <si>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</si>
  <si>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</si>
  <si>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</si>
  <si>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</si>
  <si>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</si>
  <si>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</si>
  <si>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</si>
  <si>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</si>
  <si>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</si>
  <si>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</si>
  <si>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</si>
  <si>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</si>
  <si>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</si>
  <si>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</si>
  <si>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</si>
  <si>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</si>
  <si>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</si>
  <si>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</si>
  <si>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</si>
  <si>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</si>
  <si>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</si>
  <si>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</si>
  <si>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</si>
  <si>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</si>
  <si>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</si>
  <si>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</si>
  <si>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</si>
  <si>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</si>
  <si>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</si>
  <si>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</si>
  <si>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</si>
  <si>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</si>
  <si>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</si>
  <si>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</si>
  <si>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</si>
  <si>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</si>
  <si>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</si>
  <si>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</si>
  <si>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</si>
  <si>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</si>
  <si>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</si>
  <si>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</si>
  <si>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</si>
  <si>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</si>
  <si>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</si>
  <si>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</si>
  <si>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</si>
  <si>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</si>
  <si>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</si>
  <si>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</si>
  <si>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</si>
  <si>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</si>
  <si>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</si>
  <si>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</si>
  <si>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</si>
  <si>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</si>
  <si>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</si>
  <si>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</si>
  <si>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</si>
  <si>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</si>
  <si>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</si>
  <si>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</si>
  <si>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</si>
  <si>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</si>
  <si>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</si>
  <si>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</si>
  <si>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</si>
  <si>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</si>
  <si>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</si>
  <si>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</si>
  <si>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</si>
  <si>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</si>
  <si>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</si>
  <si>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</si>
  <si>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</si>
  <si>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</si>
  <si>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</si>
  <si>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</si>
  <si>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</si>
  <si>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</si>
  <si>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</si>
  <si>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</si>
  <si>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</si>
  <si>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</si>
  <si>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</si>
  <si>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</si>
  <si>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</si>
  <si>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</si>
  <si>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</si>
  <si>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</si>
  <si>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</si>
  <si>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</si>
  <si>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</si>
  <si>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</si>
  <si>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</si>
  <si>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</si>
  <si>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</si>
  <si>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</si>
  <si>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</si>
  <si>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</si>
  <si>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</si>
  <si>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</si>
  <si>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</si>
  <si>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</si>
  <si>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</si>
  <si>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</si>
  <si>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</si>
  <si>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</si>
  <si>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</si>
  <si>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</si>
  <si>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</si>
  <si>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</si>
  <si>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</si>
  <si>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</si>
  <si>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</si>
  <si>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</si>
  <si>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</si>
  <si>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</si>
  <si>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</si>
  <si>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</si>
  <si>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</si>
  <si>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</si>
  <si>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</si>
  <si>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</si>
  <si>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</si>
  <si>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</si>
  <si>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</si>
  <si>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</si>
  <si>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</si>
  <si>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</si>
  <si>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</si>
  <si>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</si>
  <si>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</si>
  <si>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</si>
  <si>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</si>
  <si>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</si>
  <si>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</si>
  <si>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</si>
  <si>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</si>
  <si>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</si>
  <si>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</si>
  <si>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</si>
  <si>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</si>
  <si>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</si>
  <si>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</si>
  <si>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</si>
  <si>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</si>
  <si>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</si>
  <si>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</si>
  <si>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</si>
  <si>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</si>
  <si>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</si>
  <si>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</si>
  <si>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</si>
  <si>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</si>
  <si>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</si>
  <si>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</si>
  <si>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</si>
  <si>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</si>
  <si>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</si>
  <si>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</si>
  <si>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</si>
  <si>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</si>
  <si>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</si>
  <si>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</si>
  <si>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</si>
  <si>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</si>
  <si>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</si>
  <si>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</si>
  <si>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</si>
  <si>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</si>
  <si>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</si>
  <si>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</si>
  <si>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</si>
  <si>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</si>
  <si>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</si>
  <si>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</si>
  <si>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</si>
  <si>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</si>
  <si>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</si>
  <si>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</si>
  <si>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</si>
  <si>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</si>
  <si>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</si>
  <si>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</si>
  <si>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</si>
  <si>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</si>
  <si>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</si>
  <si>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</si>
  <si>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</si>
  <si>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</si>
  <si>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</si>
  <si>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</si>
  <si>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</si>
  <si>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</si>
  <si>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</si>
  <si>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</si>
  <si>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</si>
  <si>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</si>
  <si>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</si>
  <si>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</si>
  <si>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</si>
  <si>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</si>
  <si>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</si>
  <si>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</si>
  <si>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</si>
  <si>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</si>
  <si>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</si>
  <si>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</si>
  <si>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</si>
  <si>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</si>
  <si>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</si>
  <si>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</si>
  <si>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</si>
  <si>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</si>
  <si>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</si>
  <si>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</si>
  <si>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</si>
  <si>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</si>
  <si>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</si>
  <si>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</si>
  <si>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</si>
  <si>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</si>
  <si>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</si>
  <si>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</si>
  <si>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</si>
  <si>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</si>
  <si>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</si>
  <si>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</si>
  <si>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</si>
  <si>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</si>
  <si>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</si>
  <si>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</si>
  <si>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</si>
  <si>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</si>
  <si>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</si>
  <si>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</si>
  <si>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</si>
  <si>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</si>
  <si>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</si>
  <si>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</si>
  <si>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</si>
  <si>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</si>
  <si>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</si>
  <si>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</si>
  <si>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</si>
  <si>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</si>
  <si>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</si>
  <si>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</si>
  <si>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</si>
  <si>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</si>
  <si>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</si>
  <si>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</si>
  <si>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</si>
  <si>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</si>
  <si>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</si>
  <si>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</si>
  <si>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</si>
  <si>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</si>
  <si>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</si>
  <si>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</si>
  <si>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</si>
  <si>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</si>
  <si>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</si>
  <si>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</si>
  <si>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</si>
  <si>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</si>
  <si>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</si>
  <si>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</si>
  <si>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</si>
  <si>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</si>
  <si>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</si>
  <si>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</si>
  <si>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</si>
  <si>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</si>
  <si>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</si>
  <si>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</si>
  <si>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</si>
  <si>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</si>
  <si>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</si>
  <si>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</si>
  <si>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</si>
  <si>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</si>
  <si>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</si>
  <si>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</si>
  <si>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</si>
  <si>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</si>
  <si>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</si>
  <si>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</si>
  <si>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</si>
  <si>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</si>
  <si>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</si>
  <si>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</si>
  <si>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</si>
  <si>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</si>
  <si>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</si>
  <si>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</si>
  <si>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</si>
  <si>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</si>
  <si>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</si>
  <si>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</si>
  <si>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</si>
  <si>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</si>
  <si>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</si>
  <si>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</si>
  <si>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</si>
  <si>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</si>
  <si>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</si>
  <si>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</si>
  <si>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</si>
  <si>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</si>
  <si>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</si>
  <si>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</si>
  <si>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</si>
  <si>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</si>
  <si>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</si>
  <si>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</si>
  <si>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</si>
  <si>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</si>
  <si>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</si>
  <si>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</si>
  <si>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</si>
  <si>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</si>
  <si>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</si>
  <si>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</si>
  <si>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</si>
  <si>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</si>
  <si>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</si>
  <si>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</si>
  <si>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</si>
  <si>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</si>
  <si>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</si>
  <si>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</si>
  <si>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</si>
  <si>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</si>
  <si>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</si>
  <si>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</si>
  <si>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</si>
  <si>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</si>
  <si>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</si>
  <si>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</si>
  <si>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</si>
  <si>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</si>
  <si>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</si>
  <si>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</si>
  <si>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</si>
  <si>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</si>
  <si>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</si>
  <si>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</si>
  <si>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</si>
  <si>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</si>
  <si>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</si>
  <si>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</si>
  <si>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</si>
  <si>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</si>
  <si>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</si>
  <si>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</si>
  <si>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</si>
  <si>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</si>
  <si>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</si>
  <si>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</si>
  <si>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</si>
  <si>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</si>
  <si>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</si>
  <si>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</si>
  <si>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</si>
  <si>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</si>
  <si>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</si>
  <si>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</si>
  <si>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</si>
  <si>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</si>
  <si>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</si>
  <si>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</si>
  <si>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</si>
  <si>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</si>
  <si>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</si>
  <si>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</si>
  <si>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</si>
  <si>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</si>
  <si>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</si>
  <si>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</si>
  <si>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</si>
  <si>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</si>
  <si>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</si>
  <si>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</si>
  <si>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</si>
  <si>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</si>
  <si>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</si>
  <si>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</si>
  <si>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</si>
  <si>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</si>
  <si>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</si>
  <si>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</si>
  <si>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</si>
  <si>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</si>
  <si>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</si>
  <si>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</si>
  <si>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</si>
  <si>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</si>
  <si>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</si>
  <si>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</si>
  <si>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</si>
  <si>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</si>
  <si>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</si>
  <si>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</si>
  <si>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</si>
  <si>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</si>
  <si>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</si>
  <si>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</si>
  <si>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</si>
  <si>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</si>
  <si>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</si>
  <si>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</si>
  <si>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</si>
  <si>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</si>
  <si>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</si>
  <si>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</si>
  <si>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</si>
  <si>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</si>
  <si>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</si>
  <si>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</si>
  <si>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</si>
  <si>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</si>
  <si>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</si>
  <si>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</si>
  <si>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</si>
  <si>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</si>
  <si>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</si>
  <si>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</si>
  <si>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</si>
  <si>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</si>
  <si>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</si>
  <si>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</si>
  <si>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</si>
  <si>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</si>
  <si>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</si>
  <si>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</si>
  <si>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</si>
  <si>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</si>
  <si>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</si>
  <si>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</si>
  <si>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</si>
  <si>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</si>
  <si>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</si>
  <si>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</si>
  <si>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</si>
  <si>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</si>
  <si>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</si>
  <si>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</si>
  <si>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</si>
  <si>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</si>
  <si>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</si>
  <si>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</si>
  <si>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</si>
  <si>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</si>
  <si>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</si>
  <si>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</si>
  <si>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</si>
  <si>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</si>
  <si>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</si>
  <si>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</si>
  <si>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</si>
  <si>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</si>
  <si>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</si>
  <si>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</si>
  <si>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</si>
  <si>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</si>
  <si>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</si>
  <si>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</si>
  <si>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</si>
  <si>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</si>
  <si>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</si>
  <si>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</si>
  <si>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</si>
  <si>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</si>
  <si>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</si>
  <si>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</si>
  <si>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</si>
  <si>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</si>
  <si>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</si>
  <si>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</si>
  <si>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</si>
  <si>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</si>
  <si>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</si>
  <si>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</si>
  <si>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</si>
  <si>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</si>
  <si>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</si>
  <si>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</si>
  <si>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</si>
  <si>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</si>
  <si>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</si>
  <si>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</si>
  <si>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</si>
  <si>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</si>
  <si>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</si>
  <si>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</si>
  <si>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</si>
  <si>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</si>
  <si>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</si>
  <si>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</si>
  <si>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</si>
  <si>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</si>
  <si>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</si>
  <si>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</si>
  <si>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</si>
  <si>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</si>
  <si>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</si>
  <si>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</si>
  <si>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</si>
  <si>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</si>
  <si>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</si>
  <si>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</si>
  <si>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</si>
  <si>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</si>
  <si>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</si>
  <si>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</si>
  <si>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</si>
  <si>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</si>
  <si>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</si>
  <si>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</si>
  <si>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</si>
  <si>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</si>
  <si>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</si>
  <si>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</si>
  <si>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</si>
  <si>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</si>
  <si>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</si>
  <si>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</si>
  <si>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</si>
  <si>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</si>
  <si>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</si>
  <si>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</si>
  <si>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</si>
  <si>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</si>
  <si>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</si>
  <si>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</si>
  <si>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</si>
  <si>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</si>
  <si>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</si>
  <si>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</si>
  <si>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</si>
  <si>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</si>
  <si>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</si>
  <si>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</si>
  <si>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</si>
  <si>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</si>
  <si>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</si>
  <si>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</si>
  <si>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</si>
  <si>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</si>
  <si>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</si>
  <si>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</si>
  <si>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</si>
  <si>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</si>
  <si>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</si>
  <si>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</si>
  <si>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</si>
  <si>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</si>
  <si>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</si>
  <si>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</si>
  <si>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</si>
  <si>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</si>
  <si>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</si>
  <si>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</si>
  <si>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</si>
  <si>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</si>
  <si>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</si>
  <si>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</si>
  <si>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</si>
  <si>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</si>
  <si>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</si>
  <si>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</si>
  <si>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</si>
  <si>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</si>
  <si>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</si>
  <si>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</si>
  <si>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</si>
  <si>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</si>
  <si>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</si>
  <si>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</si>
  <si>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</si>
  <si>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</si>
  <si>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</si>
  <si>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</si>
  <si>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</si>
  <si>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</si>
  <si>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</si>
  <si>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</si>
  <si>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</si>
  <si>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</si>
  <si>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</si>
  <si>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</si>
  <si>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</si>
  <si>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</si>
  <si>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</si>
  <si>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</si>
  <si>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</si>
  <si>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</si>
  <si>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</si>
  <si>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</si>
  <si>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</si>
  <si>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</si>
  <si>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</si>
  <si>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</si>
  <si>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</si>
  <si>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</si>
  <si>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</si>
  <si>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</si>
  <si>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</si>
  <si>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</si>
  <si>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</si>
  <si>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</si>
  <si>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</si>
  <si>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</si>
  <si>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</si>
  <si>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</si>
  <si>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</si>
  <si>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</si>
  <si>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</si>
  <si>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</si>
  <si>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</si>
  <si>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</si>
  <si>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</si>
  <si>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</si>
  <si>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</si>
  <si>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</si>
  <si>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</si>
  <si>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</si>
  <si>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</si>
  <si>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</si>
  <si>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</si>
  <si>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</si>
  <si>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</si>
  <si>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</si>
  <si>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</si>
  <si>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</si>
  <si>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</si>
  <si>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</si>
  <si>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</si>
  <si>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</si>
  <si>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</si>
  <si>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</si>
  <si>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</si>
  <si>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</si>
  <si>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</si>
  <si>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</si>
  <si>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</si>
  <si>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</si>
  <si>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</si>
  <si>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</si>
  <si>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</si>
  <si>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</si>
  <si>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</si>
  <si>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</si>
  <si>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</si>
  <si>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</si>
  <si>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</si>
  <si>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</si>
  <si>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</si>
  <si>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</si>
  <si>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</si>
  <si>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</si>
  <si>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</si>
  <si>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</si>
  <si>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</si>
  <si>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</si>
  <si>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</si>
  <si>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</si>
  <si>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</si>
  <si>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</si>
  <si>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</si>
  <si>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</si>
  <si>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</si>
  <si>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</si>
  <si>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</si>
  <si>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</si>
  <si>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</si>
  <si>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</si>
  <si>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</si>
  <si>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</si>
  <si>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</si>
  <si>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</si>
  <si>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</si>
  <si>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</si>
  <si>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</si>
  <si>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</si>
  <si>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</si>
  <si>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</si>
  <si>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</si>
  <si>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</si>
  <si>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</si>
  <si>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</si>
  <si>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</si>
  <si>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</si>
  <si>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</si>
  <si>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</si>
  <si>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</si>
  <si>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</si>
  <si>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</si>
  <si>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</si>
  <si>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</si>
  <si>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</si>
  <si>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</si>
  <si>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</si>
  <si>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</si>
  <si>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</si>
  <si>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</si>
  <si>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</si>
  <si>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</si>
  <si>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</si>
  <si>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</si>
  <si>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</si>
  <si>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</si>
  <si>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</si>
  <si>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</si>
  <si>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</si>
  <si>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</si>
  <si>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</si>
  <si>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</si>
  <si>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</si>
  <si>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</si>
  <si>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</si>
  <si>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</si>
  <si>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</si>
  <si>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</si>
  <si>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</si>
  <si>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</si>
  <si>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</si>
  <si>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</si>
  <si>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</si>
  <si>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</si>
  <si>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</si>
  <si>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</si>
  <si>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</si>
  <si>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</si>
  <si>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</si>
  <si>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</si>
  <si>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</si>
  <si>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</si>
  <si>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</si>
  <si>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</si>
  <si>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</si>
  <si>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</si>
  <si>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</si>
  <si>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</si>
  <si>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</si>
  <si>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</si>
  <si>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</si>
  <si>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</si>
  <si>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</si>
  <si>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</si>
  <si>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</si>
  <si>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</si>
  <si>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</si>
  <si>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</si>
  <si>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</si>
  <si>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</si>
  <si>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</si>
  <si>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</si>
  <si>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</si>
  <si>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</si>
  <si>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</si>
  <si>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</si>
  <si>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</si>
  <si>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</si>
  <si>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</si>
  <si>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</si>
  <si>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</si>
  <si>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</si>
  <si>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</si>
  <si>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</si>
  <si>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</si>
  <si>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</si>
  <si>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</si>
  <si>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</si>
  <si>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</si>
  <si>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</si>
  <si>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</si>
  <si>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</si>
  <si>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</si>
  <si>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</si>
  <si>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</si>
  <si>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</si>
  <si>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</si>
  <si>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</si>
  <si>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</si>
  <si>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</si>
  <si>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</si>
  <si>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</si>
  <si>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</si>
  <si>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</si>
  <si>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</si>
  <si>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</si>
  <si>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</si>
  <si>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</si>
  <si>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</si>
  <si>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</si>
  <si>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</si>
  <si>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</si>
  <si>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</si>
  <si>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</si>
  <si>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</si>
  <si>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</si>
  <si>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</si>
  <si>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</si>
  <si>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</si>
  <si>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</si>
  <si>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</si>
  <si>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</si>
  <si>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</si>
  <si>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</si>
  <si>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</si>
  <si>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</si>
  <si>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</si>
  <si>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</si>
  <si>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</si>
  <si>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</si>
  <si>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</si>
  <si>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</si>
  <si>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</si>
  <si>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</si>
  <si>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</si>
  <si>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</si>
  <si>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</si>
  <si>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</si>
  <si>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</si>
  <si>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</si>
  <si>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</si>
  <si>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</si>
  <si>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</si>
  <si>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</si>
  <si>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</si>
  <si>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</si>
  <si>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</si>
  <si>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</si>
  <si>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</si>
  <si>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</si>
  <si>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</si>
  <si>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</si>
  <si>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</si>
  <si>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</si>
  <si>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</si>
  <si>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</si>
  <si>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</si>
  <si>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</si>
  <si>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</si>
  <si>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</si>
  <si>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</si>
  <si>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</si>
  <si>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</si>
  <si>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</si>
  <si>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</si>
  <si>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</si>
  <si>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</si>
  <si>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</si>
  <si>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</si>
  <si>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</si>
  <si>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</si>
  <si>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</si>
  <si>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</si>
  <si>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</si>
  <si>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</si>
  <si>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</si>
  <si>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</si>
  <si>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</si>
  <si>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</si>
  <si>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</si>
  <si>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</si>
  <si>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</si>
  <si>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</si>
  <si>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</si>
  <si>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</si>
  <si>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</si>
  <si>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</si>
  <si>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</si>
  <si>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</si>
  <si>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</si>
  <si>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</si>
  <si>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</si>
  <si>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</si>
  <si>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</si>
  <si>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</si>
  <si>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</si>
  <si>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</si>
  <si>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</si>
  <si>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</si>
  <si>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</si>
  <si>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</si>
  <si>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</si>
  <si>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</si>
  <si>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</si>
  <si>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</si>
  <si>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</si>
  <si>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</si>
  <si>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</si>
  <si>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</si>
  <si>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</si>
  <si>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</si>
  <si>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</si>
  <si>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</si>
  <si>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</si>
  <si>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</si>
  <si>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</si>
  <si>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</si>
  <si>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</si>
  <si>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</si>
  <si>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</si>
  <si>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</si>
  <si>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</si>
  <si>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</si>
  <si>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</si>
  <si>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</si>
  <si>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</si>
  <si>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</si>
  <si>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</si>
  <si>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</si>
  <si>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</si>
  <si>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</si>
  <si>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</si>
  <si>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</si>
  <si>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</si>
  <si>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</si>
  <si>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</si>
  <si>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</si>
  <si>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</si>
  <si>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</si>
  <si>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</si>
  <si>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</si>
  <si>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</si>
  <si>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</si>
  <si>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</si>
  <si>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</si>
  <si>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</si>
  <si>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</si>
  <si>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</si>
  <si>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</si>
  <si>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</si>
  <si>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</si>
  <si>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</si>
  <si>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</si>
  <si>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</si>
  <si>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</si>
  <si>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</si>
  <si>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</si>
  <si>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</si>
  <si>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</si>
  <si>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</si>
  <si>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</si>
  <si>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</si>
  <si>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</si>
  <si>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</si>
  <si>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</si>
  <si>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</si>
  <si>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</si>
  <si>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</si>
  <si>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</si>
  <si>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</si>
  <si>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</si>
  <si>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</si>
  <si>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</si>
  <si>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</si>
  <si>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</si>
  <si>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</si>
  <si>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</si>
  <si>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</si>
  <si>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</si>
  <si>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</si>
  <si>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</si>
  <si>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</si>
  <si>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</si>
  <si>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</si>
  <si>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</si>
  <si>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</si>
  <si>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</si>
  <si>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</si>
  <si>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</si>
  <si>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</si>
  <si>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</si>
  <si>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</si>
  <si>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</si>
  <si>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</si>
  <si>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</si>
  <si>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</si>
  <si>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</si>
  <si>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</si>
  <si>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</si>
  <si>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</si>
  <si>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</si>
  <si>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</si>
  <si>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</si>
  <si>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</si>
  <si>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</si>
  <si>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</si>
  <si>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</si>
  <si>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</si>
  <si>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</si>
  <si>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</si>
  <si>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</si>
  <si>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</si>
  <si>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</si>
  <si>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</si>
  <si>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</si>
  <si>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</si>
  <si>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</si>
  <si>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</si>
  <si>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</si>
  <si>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</si>
  <si>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</si>
  <si>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</si>
  <si>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</si>
  <si>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</si>
  <si>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</si>
  <si>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</si>
  <si>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</si>
  <si>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</si>
  <si>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</si>
  <si>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</si>
  <si>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</si>
  <si>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</si>
  <si>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</si>
  <si>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</si>
  <si>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</si>
  <si>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</si>
  <si>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</si>
  <si>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</si>
  <si>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</si>
  <si>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</si>
  <si>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</si>
  <si>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</si>
  <si>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</si>
  <si>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</si>
  <si>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</si>
  <si>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</si>
  <si>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</si>
  <si>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</si>
  <si>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</si>
  <si>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</si>
  <si>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</si>
  <si>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</si>
  <si>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</si>
  <si>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</si>
  <si>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</si>
  <si>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</si>
  <si>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</si>
  <si>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</si>
  <si>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</si>
  <si>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</si>
  <si>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</si>
  <si>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</si>
  <si>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</si>
  <si>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</si>
  <si>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</si>
  <si>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</si>
  <si>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</si>
  <si>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</si>
  <si>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</si>
  <si>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</si>
  <si>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</si>
  <si>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</si>
  <si>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</si>
  <si>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</si>
  <si>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</si>
  <si>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</si>
  <si>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</si>
  <si>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</si>
  <si>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</si>
  <si>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</si>
  <si>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</si>
  <si>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</si>
  <si>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</si>
  <si>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</si>
  <si>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</si>
  <si>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</si>
  <si>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</si>
  <si>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</si>
  <si>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</si>
  <si>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</si>
  <si>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</si>
  <si>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</si>
  <si>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</si>
  <si>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</si>
  <si>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</si>
  <si>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</si>
  <si>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</si>
  <si>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</si>
  <si>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</si>
  <si>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</si>
  <si>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</si>
  <si>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</si>
  <si>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</si>
  <si>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</si>
  <si>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</si>
  <si>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</si>
  <si>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</si>
  <si>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</si>
  <si>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</si>
  <si>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</si>
  <si>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</si>
  <si>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</si>
  <si>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</si>
  <si>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</si>
  <si>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</si>
  <si>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</si>
  <si>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</si>
  <si>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</si>
  <si>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</si>
  <si>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</si>
  <si>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</si>
  <si>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</si>
  <si>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</si>
  <si>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</si>
  <si>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</si>
  <si>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</si>
  <si>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</si>
  <si>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</si>
  <si>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</si>
  <si>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</si>
  <si>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</si>
  <si>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</si>
  <si>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</si>
  <si>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</si>
  <si>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</si>
  <si>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</si>
  <si>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</si>
  <si>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</si>
  <si>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</si>
  <si>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</si>
  <si>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</si>
  <si>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</si>
  <si>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</si>
  <si>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</si>
  <si>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</si>
  <si>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</si>
  <si>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</si>
  <si>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</si>
  <si>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</si>
  <si>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</si>
  <si>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</si>
  <si>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</si>
  <si>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</si>
  <si>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</si>
  <si>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</si>
  <si>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</si>
  <si>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</si>
  <si>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</si>
  <si>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</si>
  <si>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</si>
  <si>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</si>
  <si>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</si>
  <si>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</si>
  <si>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</si>
  <si>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</si>
  <si>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</si>
  <si>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</si>
  <si>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</si>
  <si>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</si>
  <si>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</si>
  <si>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</si>
  <si>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</si>
  <si>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</si>
  <si>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</si>
  <si>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</si>
  <si>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</si>
  <si>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</si>
  <si>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</si>
  <si>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</si>
  <si>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</si>
  <si>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</si>
  <si>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</si>
  <si>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</si>
  <si>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</si>
  <si>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</si>
  <si>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</si>
  <si>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</si>
  <si>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</si>
  <si>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</si>
  <si>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</si>
  <si>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</si>
  <si>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</si>
  <si>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</si>
  <si>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</si>
  <si>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</si>
  <si>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</si>
  <si>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</si>
  <si>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</si>
  <si>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</si>
  <si>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</si>
  <si>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</si>
  <si>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</si>
  <si>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</si>
  <si>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</si>
  <si>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</si>
  <si>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</si>
  <si>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</si>
  <si>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</si>
  <si>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</si>
  <si>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</si>
  <si>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</si>
  <si>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</si>
  <si>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</si>
  <si>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</si>
  <si>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</si>
  <si>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</si>
  <si>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</si>
  <si>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</si>
  <si>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</si>
  <si>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</si>
  <si>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</si>
  <si>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</si>
  <si>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</si>
  <si>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</si>
  <si>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</si>
  <si>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</si>
  <si>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</si>
  <si>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</si>
  <si>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</si>
  <si>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</si>
  <si>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</si>
  <si>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</si>
  <si>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</si>
  <si>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</si>
  <si>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</si>
  <si>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</si>
  <si>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</si>
  <si>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</si>
  <si>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</si>
  <si>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</si>
  <si>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</si>
  <si>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</si>
  <si>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</si>
  <si>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</si>
  <si>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</si>
  <si>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</si>
  <si>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</si>
  <si>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</si>
  <si>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</si>
  <si>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</si>
  <si>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</si>
  <si>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</si>
  <si>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</si>
  <si>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</si>
  <si>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</si>
  <si>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</si>
  <si>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</si>
  <si>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</si>
  <si>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</si>
  <si>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</si>
  <si>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</si>
  <si>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</si>
  <si>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</si>
  <si>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</si>
  <si>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</si>
  <si>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</si>
  <si>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</si>
  <si>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</si>
  <si>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</si>
  <si>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</si>
  <si>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</si>
  <si>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</si>
  <si>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</si>
  <si>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</si>
  <si>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</si>
  <si>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</si>
  <si>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</si>
  <si>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</si>
  <si>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</si>
  <si>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</si>
  <si>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</si>
  <si>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</si>
  <si>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</si>
  <si>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</si>
  <si>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</si>
  <si>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</si>
  <si>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</si>
  <si>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</si>
  <si>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</si>
  <si>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</si>
  <si>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</si>
  <si>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</si>
  <si>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</si>
  <si>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</si>
  <si>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</si>
  <si>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</si>
  <si>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</si>
  <si>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</si>
  <si>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</si>
  <si>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</si>
  <si>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</si>
  <si>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</si>
  <si>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</si>
  <si>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</si>
  <si>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</si>
  <si>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</si>
  <si>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</si>
  <si>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</si>
  <si>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</si>
  <si>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</si>
  <si>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</si>
  <si>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</si>
  <si>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</si>
  <si>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</si>
  <si>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</si>
  <si>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</si>
  <si>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</si>
  <si>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</si>
  <si>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</si>
  <si>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</si>
  <si>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</si>
  <si>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</si>
  <si>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</si>
  <si>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</si>
  <si>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</si>
  <si>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</si>
  <si>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</si>
  <si>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</si>
  <si>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</si>
  <si>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</si>
  <si>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</si>
  <si>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</si>
  <si>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</si>
  <si>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</si>
  <si>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</si>
  <si>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</si>
  <si>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</si>
  <si>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</si>
  <si>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</si>
  <si>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</si>
  <si>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</si>
  <si>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</si>
  <si>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</si>
  <si>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</si>
  <si>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</si>
  <si>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</si>
  <si>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</si>
  <si>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</si>
  <si>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</si>
  <si>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</si>
  <si>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</si>
  <si>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</si>
  <si>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</si>
  <si>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</si>
  <si>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</si>
  <si>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</si>
  <si>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</si>
  <si>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</si>
  <si>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</si>
  <si>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</si>
  <si>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</si>
  <si>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</si>
  <si>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</si>
  <si>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</si>
  <si>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</si>
  <si>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</si>
  <si>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</si>
  <si>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</si>
  <si>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</si>
  <si>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</si>
  <si>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</si>
  <si>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</si>
  <si>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</si>
  <si>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</si>
  <si>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</si>
  <si>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</si>
  <si>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</si>
  <si>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</si>
  <si>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</si>
  <si>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</si>
  <si>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</si>
  <si>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</si>
  <si>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</si>
  <si>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</si>
  <si>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</si>
  <si>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</si>
  <si>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</si>
  <si>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</si>
  <si>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</si>
  <si>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</si>
  <si>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</si>
  <si>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</si>
  <si>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</si>
  <si>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</si>
  <si>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</si>
  <si>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</si>
  <si>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</si>
  <si>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</si>
  <si>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</si>
  <si>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</si>
  <si>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</si>
  <si>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</si>
  <si>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</si>
  <si>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</si>
  <si>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</si>
  <si>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</si>
  <si>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</si>
  <si>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</si>
  <si>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</si>
  <si>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</si>
  <si>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</si>
  <si>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</si>
  <si>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</si>
  <si>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</si>
  <si>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</si>
  <si>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</si>
  <si>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</si>
  <si>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</si>
  <si>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</si>
  <si>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</si>
  <si>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</si>
  <si>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</si>
  <si>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</si>
  <si>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</si>
  <si>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</si>
  <si>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</si>
  <si>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</si>
  <si>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</si>
  <si>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</si>
  <si>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</si>
  <si>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</si>
  <si>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</si>
  <si>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</si>
  <si>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</si>
  <si>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</si>
  <si>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</si>
  <si>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</si>
  <si>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</si>
  <si>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</si>
  <si>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</si>
  <si>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</si>
  <si>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</si>
  <si>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</si>
  <si>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</si>
  <si>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</si>
  <si>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</si>
  <si>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</si>
  <si>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</si>
  <si>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</si>
  <si>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</si>
  <si>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</si>
  <si>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</si>
  <si>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</si>
  <si>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</si>
  <si>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</si>
  <si>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</si>
  <si>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</si>
  <si>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</si>
  <si>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</si>
  <si>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</si>
  <si>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</si>
  <si>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</si>
  <si>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</si>
  <si>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</si>
  <si>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</si>
  <si>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</si>
  <si>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</si>
  <si>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</si>
  <si>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</si>
  <si>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</si>
  <si>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</si>
  <si>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</si>
  <si>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</si>
  <si>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</si>
  <si>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</si>
  <si>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</si>
  <si>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</si>
  <si>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</si>
  <si>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</si>
  <si>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</si>
  <si>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</si>
  <si>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</si>
  <si>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</si>
  <si>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</si>
  <si>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</si>
  <si>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</si>
  <si>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</si>
  <si>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</si>
  <si>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</si>
  <si>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</si>
  <si>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</si>
  <si>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</si>
  <si>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</si>
  <si>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</si>
  <si>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</si>
  <si>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</si>
  <si>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</si>
  <si>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</si>
  <si>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</si>
  <si>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</si>
  <si>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</si>
  <si>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</si>
  <si>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</si>
  <si>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</si>
  <si>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</si>
  <si>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</si>
  <si>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</si>
  <si>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</si>
  <si>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</si>
  <si>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</si>
  <si>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</si>
  <si>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</si>
  <si>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</si>
  <si>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</si>
  <si>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</si>
  <si>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</si>
  <si>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</si>
  <si>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</si>
  <si>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</si>
  <si>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</si>
  <si>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</si>
  <si>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</si>
  <si>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</si>
  <si>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</si>
  <si>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</si>
  <si>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</si>
  <si>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</si>
  <si>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</si>
  <si>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</si>
  <si>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</si>
  <si>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</si>
  <si>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</si>
  <si>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</si>
  <si>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</si>
  <si>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</si>
  <si>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</si>
  <si>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</si>
  <si>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</si>
  <si>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</si>
  <si>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</si>
  <si>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</si>
  <si>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</si>
  <si>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</si>
  <si>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</si>
  <si>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</si>
  <si>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</si>
  <si>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</si>
  <si>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</si>
  <si>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</si>
  <si>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</si>
  <si>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</si>
  <si>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</si>
  <si>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</si>
  <si>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</si>
  <si>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</si>
  <si>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</si>
  <si>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</si>
  <si>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</si>
  <si>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</si>
  <si>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</si>
  <si>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</si>
  <si>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</si>
  <si>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</si>
  <si>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</si>
  <si>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</si>
  <si>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</si>
  <si>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</si>
  <si>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</si>
  <si>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</si>
  <si>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</si>
  <si>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</si>
  <si>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</si>
  <si>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</si>
  <si>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</si>
  <si>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</si>
  <si>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</si>
  <si>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</si>
  <si>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</si>
  <si>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</si>
  <si>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</si>
  <si>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</si>
  <si>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</si>
  <si>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</si>
  <si>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</si>
  <si>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</si>
  <si>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</si>
  <si>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</si>
  <si>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</si>
  <si>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</si>
  <si>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</si>
  <si>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</si>
  <si>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</si>
  <si>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</si>
  <si>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</si>
  <si>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</si>
  <si>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</si>
  <si>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</si>
  <si>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</si>
  <si>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</si>
  <si>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</si>
  <si>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</si>
  <si>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</si>
  <si>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</si>
  <si>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</si>
  <si>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</si>
  <si>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</si>
  <si>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</si>
  <si>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</si>
  <si>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</si>
  <si>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</si>
  <si>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</si>
  <si>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</si>
  <si>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</si>
  <si>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</si>
  <si>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</si>
  <si>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</si>
  <si>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</si>
  <si>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</si>
  <si>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</si>
  <si>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</si>
  <si>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</si>
  <si>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</si>
  <si>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</si>
  <si>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</si>
  <si>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</si>
  <si>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</si>
  <si>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</si>
  <si>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</si>
  <si>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</si>
  <si>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</si>
  <si>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</si>
  <si>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</si>
  <si>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</si>
  <si>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</si>
  <si>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</si>
  <si>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</si>
  <si>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</si>
  <si>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</si>
  <si>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</si>
  <si>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</si>
  <si>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</si>
  <si>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</si>
  <si>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</si>
  <si>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</si>
  <si>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</si>
  <si>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</si>
  <si>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</si>
  <si>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</si>
  <si>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</si>
  <si>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</si>
  <si>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</si>
  <si>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</si>
  <si>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</si>
  <si>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</si>
  <si>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</si>
  <si>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</si>
  <si>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</si>
  <si>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</si>
  <si>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</si>
  <si>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</si>
  <si>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</si>
  <si>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</si>
  <si>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</si>
  <si>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</si>
  <si>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</si>
  <si>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</si>
  <si>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</si>
  <si>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</si>
  <si>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</si>
  <si>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</si>
  <si>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</si>
  <si>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</si>
  <si>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</si>
  <si>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</si>
  <si>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</si>
  <si>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</si>
  <si>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</si>
  <si>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</si>
  <si>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</si>
  <si>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</si>
  <si>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</si>
  <si>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</si>
  <si>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</si>
  <si>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</si>
  <si>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</si>
  <si>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</si>
  <si>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</si>
  <si>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</si>
  <si>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</si>
  <si>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</si>
  <si>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</si>
  <si>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</si>
  <si>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</si>
  <si>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</si>
  <si>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</si>
  <si>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</si>
  <si>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</si>
  <si>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</si>
  <si>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</si>
  <si>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</si>
  <si>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</si>
  <si>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</si>
  <si>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</si>
  <si>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</si>
  <si>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</si>
  <si>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</si>
  <si>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</si>
  <si>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</si>
  <si>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</si>
  <si>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</si>
  <si>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</si>
  <si>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</si>
  <si>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</si>
  <si>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</si>
  <si>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</si>
  <si>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</si>
  <si>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</si>
  <si>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</si>
  <si>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</si>
  <si>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</si>
  <si>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</si>
  <si>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</si>
  <si>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</si>
  <si>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</si>
  <si>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</si>
  <si>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</si>
  <si>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</si>
  <si>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</si>
  <si>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</si>
  <si>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</si>
  <si>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</si>
  <si>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</si>
  <si>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</si>
  <si>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</si>
  <si>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</si>
  <si>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</si>
  <si>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</si>
  <si>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</si>
  <si>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</si>
  <si>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</si>
  <si>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</si>
  <si>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</si>
  <si>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</si>
  <si>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</si>
  <si>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</si>
  <si>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</si>
  <si>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</si>
  <si>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</si>
  <si>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</si>
  <si>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</si>
  <si>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</si>
  <si>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</si>
  <si>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</si>
  <si>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</si>
  <si>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</si>
  <si>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</si>
  <si>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</si>
  <si>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</si>
  <si>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</si>
  <si>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</si>
  <si>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</si>
  <si>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</si>
  <si>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</si>
  <si>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</si>
  <si>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</si>
  <si>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</si>
  <si>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</si>
  <si>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</si>
  <si>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</si>
  <si>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</si>
  <si>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</si>
  <si>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</si>
  <si>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</si>
  <si>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</si>
  <si>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</si>
  <si>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</si>
  <si>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</si>
  <si>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</si>
  <si>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</si>
  <si>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</si>
  <si>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</si>
  <si>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</si>
  <si>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</si>
  <si>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</si>
  <si>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</si>
  <si>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</si>
  <si>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</si>
  <si>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</si>
  <si>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</si>
  <si>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</si>
  <si>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</si>
  <si>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</si>
  <si>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</si>
  <si>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</si>
  <si>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</si>
  <si>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</si>
  <si>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</si>
  <si>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</si>
  <si>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</si>
  <si>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</si>
  <si>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</si>
  <si>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</si>
  <si>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</si>
  <si>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</si>
  <si>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</si>
  <si>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</si>
  <si>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</si>
  <si>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</si>
  <si>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</si>
  <si>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</si>
  <si>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</si>
  <si>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</si>
  <si>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</si>
  <si>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</si>
  <si>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</si>
  <si>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</si>
  <si>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</si>
  <si>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</si>
  <si>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</si>
  <si>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</si>
  <si>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</si>
  <si>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</si>
  <si>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</si>
  <si>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</si>
  <si>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</si>
  <si>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</si>
  <si>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</si>
  <si>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</si>
  <si>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</si>
  <si>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</si>
  <si>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</si>
  <si>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</si>
  <si>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</si>
  <si>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</si>
  <si>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</si>
  <si>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</si>
  <si>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</si>
  <si>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</si>
  <si>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</si>
  <si>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</si>
  <si>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</si>
  <si>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</si>
  <si>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</si>
  <si>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</si>
  <si>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</si>
  <si>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</si>
  <si>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</si>
  <si>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</si>
  <si>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</si>
  <si>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</si>
  <si>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</si>
  <si>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</si>
  <si>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</si>
  <si>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</si>
  <si>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</si>
  <si>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</si>
  <si>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</si>
  <si>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</si>
  <si>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</si>
  <si>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</si>
  <si>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</si>
  <si>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</si>
  <si>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</si>
  <si>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</si>
  <si>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</si>
  <si>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</si>
  <si>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</si>
  <si>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</si>
  <si>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</si>
  <si>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</si>
  <si>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</si>
  <si>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</si>
  <si>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</si>
  <si>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</si>
  <si>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</si>
  <si>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</si>
  <si>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</si>
  <si>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</si>
  <si>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</si>
  <si>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</si>
  <si>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</si>
  <si>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</si>
  <si>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</si>
  <si>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</si>
  <si>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</si>
  <si>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</si>
  <si>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</si>
  <si>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</si>
  <si>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</si>
  <si>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</si>
  <si>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</si>
  <si>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</si>
  <si>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</si>
  <si>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</si>
  <si>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</si>
  <si>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</si>
  <si>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</si>
  <si>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</si>
  <si>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</si>
  <si>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</si>
  <si>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</si>
  <si>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</si>
  <si>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</si>
  <si>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</si>
  <si>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</si>
  <si>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</si>
  <si>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</si>
  <si>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</si>
  <si>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</si>
  <si>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</si>
  <si>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</si>
  <si>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</si>
  <si>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</si>
  <si>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</si>
  <si>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</si>
  <si>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</si>
  <si>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</si>
  <si>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</si>
  <si>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</si>
  <si>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</si>
  <si>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</si>
  <si>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</si>
  <si>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</si>
  <si>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</si>
  <si>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</si>
  <si>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</si>
  <si>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</si>
  <si>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</si>
  <si>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</si>
  <si>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</si>
  <si>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</si>
  <si>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</si>
  <si>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</si>
  <si>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</si>
  <si>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</si>
  <si>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</si>
  <si>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</si>
  <si>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</si>
  <si>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</si>
  <si>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</si>
  <si>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</si>
  <si>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</si>
  <si>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</si>
  <si>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</si>
  <si>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</si>
  <si>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</si>
  <si>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</si>
  <si>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</si>
  <si>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</si>
  <si>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</si>
  <si>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</si>
  <si>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</si>
  <si>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</si>
  <si>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</si>
  <si>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</si>
  <si>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</si>
  <si>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</si>
  <si>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</si>
  <si>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</si>
  <si>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</si>
  <si>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</si>
  <si>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</si>
  <si>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</si>
  <si>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</si>
  <si>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</si>
  <si>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</si>
  <si>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</si>
  <si>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</si>
  <si>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</si>
  <si>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</si>
  <si>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</si>
  <si>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</si>
  <si>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</si>
  <si>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</si>
  <si>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</si>
  <si>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</si>
  <si>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</si>
  <si>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</si>
  <si>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</si>
  <si>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</si>
  <si>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</si>
  <si>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</si>
  <si>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</si>
  <si>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</si>
  <si>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</si>
  <si>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</si>
  <si>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</si>
  <si>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</si>
  <si>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</si>
  <si>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</si>
  <si>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</si>
  <si>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</si>
  <si>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</si>
  <si>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</si>
  <si>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</si>
  <si>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</si>
  <si>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</si>
  <si>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</si>
  <si>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</si>
  <si>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</si>
  <si>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</si>
  <si>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</si>
  <si>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</si>
  <si>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</si>
  <si>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</si>
  <si>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</si>
  <si>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</si>
  <si>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</si>
  <si>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</si>
  <si>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</si>
  <si>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</si>
  <si>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</si>
  <si>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</si>
  <si>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</si>
  <si>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</si>
  <si>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</si>
  <si>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</si>
  <si>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</si>
  <si>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</si>
  <si>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</si>
  <si>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</si>
  <si>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</si>
  <si>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</si>
  <si>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</si>
  <si>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</si>
  <si>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</si>
  <si>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</si>
  <si>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</si>
  <si>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</si>
  <si>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</si>
  <si>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</si>
  <si>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</si>
  <si>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</si>
  <si>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</si>
  <si>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</si>
  <si>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</si>
  <si>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</si>
  <si>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</si>
  <si>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</si>
  <si>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</si>
  <si>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</si>
  <si>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</si>
  <si>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</si>
  <si>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</si>
  <si>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</si>
  <si>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</si>
  <si>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</si>
  <si>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</si>
  <si>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</si>
  <si>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</si>
  <si>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</si>
  <si>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</si>
  <si>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</si>
  <si>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</si>
  <si>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</si>
  <si>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</si>
  <si>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</si>
  <si>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</si>
  <si>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</si>
  <si>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</si>
  <si>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</si>
  <si>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</si>
  <si>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</si>
  <si>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</si>
  <si>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</si>
  <si>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</si>
  <si>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</si>
  <si>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</si>
  <si>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</si>
  <si>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</si>
  <si>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</si>
  <si>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</si>
  <si>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</si>
  <si>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</si>
  <si>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</si>
  <si>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</si>
  <si>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</si>
  <si>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</si>
  <si>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</si>
  <si>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</si>
  <si>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</si>
  <si>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</si>
  <si>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</si>
  <si>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</si>
  <si>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</si>
  <si>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</si>
  <si>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</si>
  <si>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</si>
  <si>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</si>
  <si>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</si>
  <si>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</si>
  <si>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</si>
  <si>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</si>
  <si>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</si>
  <si>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</si>
  <si>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</si>
  <si>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</si>
  <si>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</si>
  <si>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</si>
  <si>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</si>
  <si>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</si>
  <si>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</si>
  <si>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</si>
  <si>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</si>
  <si>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</si>
  <si>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</si>
  <si>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</si>
  <si>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</si>
  <si>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</si>
  <si>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</si>
  <si>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</si>
  <si>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</si>
  <si>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</si>
  <si>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</si>
  <si>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</si>
  <si>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</si>
  <si>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</si>
  <si>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</si>
  <si>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</si>
  <si>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</si>
  <si>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</si>
  <si>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</si>
  <si>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</si>
  <si>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</si>
  <si>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</si>
  <si>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</si>
  <si>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</si>
  <si>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</si>
  <si>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</si>
  <si>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</si>
  <si>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</si>
  <si>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</si>
  <si>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</si>
  <si>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</si>
  <si>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</si>
  <si>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</si>
  <si>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</si>
  <si>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</si>
  <si>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</si>
  <si>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</si>
  <si>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</si>
  <si>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</si>
  <si>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</si>
  <si>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</si>
  <si>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</si>
  <si>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</si>
  <si>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</si>
  <si>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</si>
  <si>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</si>
  <si>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</si>
  <si>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</si>
  <si>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</si>
  <si>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</si>
  <si>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</si>
  <si>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</si>
  <si>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</si>
  <si>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</si>
  <si>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</si>
  <si>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</si>
  <si>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</si>
  <si>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</si>
  <si>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</si>
  <si>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</si>
  <si>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</si>
  <si>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</si>
  <si>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</si>
  <si>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</si>
  <si>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</si>
  <si>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</si>
  <si>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</si>
  <si>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</si>
  <si>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</si>
  <si>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</si>
  <si>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</si>
  <si>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</si>
  <si>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</si>
  <si>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</si>
  <si>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</si>
  <si>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</si>
  <si>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</si>
  <si>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</si>
  <si>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</si>
  <si>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</si>
  <si>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</si>
  <si>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</si>
  <si>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</si>
  <si>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</si>
  <si>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</si>
  <si>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</si>
  <si>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</si>
  <si>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</si>
  <si>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</si>
  <si>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</si>
  <si>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</si>
  <si>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</si>
  <si>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</si>
  <si>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</si>
  <si>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</si>
  <si>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</si>
  <si>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</si>
  <si>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</si>
  <si>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</si>
  <si>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</si>
  <si>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</si>
  <si>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</si>
  <si>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</si>
  <si>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</si>
  <si>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</si>
  <si>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</si>
  <si>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</si>
  <si>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</si>
  <si>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</si>
  <si>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</si>
  <si>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</si>
  <si>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</si>
  <si>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</si>
  <si>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</si>
  <si>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</si>
  <si>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</si>
  <si>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</si>
  <si>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</si>
  <si>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</si>
  <si>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</si>
  <si>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</si>
  <si>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</si>
  <si>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</si>
  <si>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</si>
  <si>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</si>
  <si>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</si>
  <si>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</si>
  <si>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</si>
  <si>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</si>
  <si>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</si>
  <si>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</si>
  <si>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</si>
  <si>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</si>
  <si>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</si>
  <si>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</si>
  <si>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</si>
  <si>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</si>
  <si>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</si>
  <si>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</si>
  <si>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</si>
  <si>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</si>
  <si>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</si>
  <si>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</si>
  <si>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</si>
  <si>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</si>
  <si>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</si>
  <si>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</si>
  <si>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</si>
  <si>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</si>
  <si>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</si>
  <si>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</si>
  <si>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</si>
  <si>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</si>
  <si>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</si>
  <si>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</si>
  <si>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</si>
  <si>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</si>
  <si>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</si>
  <si>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</si>
  <si>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</si>
  <si>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</si>
  <si>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</si>
  <si>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</si>
  <si>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</si>
  <si>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</si>
  <si>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</si>
  <si>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</si>
  <si>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</si>
  <si>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</si>
  <si>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</si>
  <si>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</si>
  <si>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</si>
  <si>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</si>
  <si>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</si>
  <si>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</si>
  <si>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</si>
  <si>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</si>
  <si>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</si>
  <si>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</si>
  <si>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</si>
  <si>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</si>
  <si>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</si>
  <si>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</si>
  <si>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</si>
  <si>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</si>
  <si>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</si>
  <si>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</si>
  <si>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</si>
  <si>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</si>
  <si>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</si>
  <si>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</si>
  <si>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</si>
  <si>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</si>
  <si>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</si>
  <si>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</si>
  <si>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</si>
  <si>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</si>
  <si>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</si>
  <si>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</si>
  <si>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</si>
  <si>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</si>
  <si>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</si>
  <si>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</si>
  <si>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</si>
  <si>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</si>
  <si>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</si>
  <si>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</si>
  <si>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</si>
  <si>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</si>
  <si>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</si>
  <si>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</si>
  <si>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</si>
  <si>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</si>
  <si>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</si>
  <si>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</si>
  <si>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</si>
  <si>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</si>
  <si>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</si>
  <si>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</si>
  <si>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</si>
  <si>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</si>
  <si>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</si>
  <si>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</si>
  <si>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</si>
  <si>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</si>
  <si>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</si>
  <si>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</si>
  <si>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</si>
  <si>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</si>
  <si>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</si>
  <si>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</si>
  <si>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</si>
  <si>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</si>
  <si>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</si>
  <si>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</si>
  <si>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</si>
  <si>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</si>
  <si>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</si>
  <si>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</si>
  <si>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</si>
  <si>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</si>
  <si>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</si>
  <si>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</si>
  <si>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</si>
  <si>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</si>
  <si>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</si>
  <si>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</si>
  <si>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</si>
  <si>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</si>
  <si>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</si>
  <si>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</si>
  <si>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</si>
  <si>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</si>
  <si>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</si>
  <si>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</si>
  <si>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</si>
  <si>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</si>
  <si>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</si>
  <si>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</si>
  <si>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</si>
  <si>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</si>
  <si>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</si>
  <si>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</si>
  <si>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</si>
  <si>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</si>
  <si>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</si>
  <si>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</si>
  <si>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</si>
  <si>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</si>
  <si>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</si>
  <si>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</si>
  <si>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</si>
  <si>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</si>
  <si>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</si>
  <si>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</si>
  <si>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</si>
  <si>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</si>
  <si>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</si>
  <si>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</si>
  <si>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</si>
  <si>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</si>
  <si>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</si>
  <si>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</si>
  <si>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</si>
  <si>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</si>
  <si>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</si>
  <si>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</si>
  <si>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</si>
  <si>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</si>
  <si>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</si>
  <si>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</si>
  <si>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</si>
  <si>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</si>
  <si>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</si>
  <si>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</si>
  <si>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</si>
  <si>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</si>
  <si>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</si>
  <si>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</si>
  <si>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</si>
  <si>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</si>
  <si>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</si>
  <si>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</si>
  <si>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</si>
  <si>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</si>
  <si>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</si>
  <si>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</si>
  <si>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</si>
  <si>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</si>
  <si>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</si>
  <si>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</si>
  <si>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</si>
  <si>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</si>
  <si>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</si>
  <si>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</si>
  <si>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</si>
  <si>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</si>
  <si>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</si>
  <si>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</si>
  <si>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</si>
  <si>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</si>
  <si>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</si>
  <si>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</si>
  <si>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</si>
  <si>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</si>
  <si>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</si>
  <si>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</si>
  <si>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</si>
  <si>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</si>
  <si>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</si>
  <si>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</si>
  <si>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</si>
  <si>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</si>
  <si>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</si>
  <si>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</si>
  <si>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</si>
  <si>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</si>
  <si>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</si>
  <si>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</si>
  <si>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</si>
  <si>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</si>
  <si>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</si>
  <si>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</si>
  <si>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</si>
  <si>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</si>
  <si>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</si>
  <si>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</si>
  <si>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</si>
  <si>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</si>
  <si>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</si>
  <si>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</si>
  <si>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</si>
  <si>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</si>
  <si>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</si>
  <si>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</si>
  <si>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</si>
  <si>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</si>
  <si>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</si>
  <si>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</si>
  <si>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</si>
  <si>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</si>
  <si>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</si>
  <si>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</si>
  <si>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</si>
  <si>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</si>
  <si>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</si>
  <si>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</si>
  <si>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</si>
  <si>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</si>
  <si>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</si>
  <si>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</si>
  <si>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</si>
  <si>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</si>
  <si>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</si>
  <si>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</si>
  <si>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</si>
  <si>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</si>
  <si>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</si>
  <si>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</si>
  <si>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</si>
  <si>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</si>
  <si>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</si>
  <si>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</si>
  <si>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</si>
  <si>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</si>
  <si>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</si>
  <si>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</si>
  <si>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</si>
  <si>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</si>
  <si>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</si>
  <si>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</si>
  <si>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</si>
  <si>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</si>
  <si>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</si>
  <si>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</si>
  <si>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</si>
  <si>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</si>
  <si>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</si>
  <si>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</si>
  <si>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</si>
  <si>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</si>
  <si>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</si>
  <si>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</si>
  <si>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</si>
  <si>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</si>
  <si>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</si>
  <si>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</si>
  <si>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</si>
  <si>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</si>
  <si>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</si>
  <si>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</si>
  <si>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</si>
  <si>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</si>
  <si>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</si>
  <si>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</si>
  <si>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</si>
  <si>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</si>
  <si>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</si>
  <si>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</si>
  <si>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</si>
  <si>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</si>
  <si>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</si>
  <si>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</si>
  <si>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</si>
  <si>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</si>
  <si>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</si>
  <si>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</si>
  <si>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</si>
  <si>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</si>
  <si>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</si>
  <si>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</si>
  <si>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</si>
  <si>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</si>
  <si>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</si>
  <si>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</si>
  <si>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</si>
  <si>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</si>
  <si>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</si>
  <si>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</si>
  <si>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</si>
  <si>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</si>
  <si>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</si>
  <si>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</si>
  <si>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</si>
  <si>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</si>
  <si>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</si>
  <si>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</si>
  <si>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</si>
  <si>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</si>
  <si>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</si>
  <si>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</si>
  <si>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</si>
  <si>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</si>
  <si>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</si>
  <si>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</si>
  <si>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</si>
  <si>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</si>
  <si>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</si>
  <si>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</si>
  <si>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</si>
  <si>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</si>
  <si>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</si>
  <si>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</si>
  <si>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</si>
  <si>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</si>
  <si>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</si>
  <si>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</si>
  <si>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</si>
  <si>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</si>
  <si>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</si>
  <si>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</si>
  <si>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</si>
  <si>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</si>
  <si>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</si>
  <si>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</si>
  <si>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</si>
  <si>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</si>
  <si>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</si>
  <si>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</si>
  <si>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</si>
  <si>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</si>
  <si>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</si>
  <si>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</si>
  <si>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</si>
  <si>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</si>
  <si>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</si>
  <si>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</si>
  <si>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</si>
  <si>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</si>
  <si>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</si>
  <si>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</si>
  <si>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</si>
  <si>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</si>
  <si>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</si>
  <si>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</si>
  <si>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</si>
  <si>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</si>
  <si>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</si>
  <si>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</si>
  <si>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</si>
  <si>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</si>
  <si>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</si>
  <si>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</si>
  <si>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</si>
  <si>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</si>
  <si>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</si>
  <si>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</si>
  <si>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</si>
  <si>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</si>
  <si>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</si>
  <si>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</si>
  <si>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</si>
  <si>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</si>
  <si>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</si>
  <si>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</si>
  <si>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</si>
  <si>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</si>
  <si>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</si>
  <si>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</si>
  <si>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</si>
  <si>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</si>
  <si>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</si>
  <si>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</si>
  <si>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</si>
  <si>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</si>
  <si>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</si>
  <si>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</si>
  <si>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</si>
  <si>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</si>
  <si>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</si>
  <si>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</si>
  <si>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</si>
  <si>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</si>
  <si>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</si>
  <si>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</si>
  <si>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</si>
  <si>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</si>
  <si>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</si>
  <si>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</si>
  <si>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</si>
  <si>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</si>
  <si>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</si>
  <si>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</si>
  <si>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</si>
  <si>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</si>
  <si>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</si>
  <si>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</si>
  <si>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</si>
  <si>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</si>
  <si>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</si>
  <si>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</si>
  <si>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</si>
  <si>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</si>
  <si>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</si>
  <si>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</si>
  <si>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</si>
  <si>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</si>
  <si>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</si>
  <si>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</si>
  <si>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</si>
  <si>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</si>
  <si>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</si>
  <si>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</si>
  <si>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</si>
  <si>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</si>
  <si>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</si>
  <si>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</si>
  <si>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</si>
  <si>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</si>
  <si>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</si>
  <si>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</si>
  <si>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</si>
  <si>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</si>
  <si>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</si>
  <si>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</si>
  <si>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</si>
  <si>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</si>
  <si>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</si>
  <si>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</si>
  <si>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</si>
  <si>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</si>
  <si>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</si>
  <si>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</si>
  <si>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</si>
  <si>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</si>
  <si>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</si>
  <si>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</si>
  <si>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</si>
  <si>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</si>
  <si>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</si>
  <si>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</si>
  <si>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</si>
  <si>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</si>
  <si>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</si>
  <si>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</si>
  <si>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</si>
  <si>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</si>
  <si>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</si>
  <si>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</si>
  <si>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</si>
  <si>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</si>
  <si>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</si>
  <si>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</si>
  <si>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</si>
  <si>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</si>
  <si>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</si>
  <si>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</si>
  <si>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</si>
  <si>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</si>
  <si>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</si>
  <si>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</si>
  <si>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</si>
  <si>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</si>
  <si>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</si>
  <si>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</si>
  <si>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</si>
  <si>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</si>
  <si>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</si>
  <si>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</si>
  <si>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</si>
  <si>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</si>
  <si>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</si>
  <si>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</si>
  <si>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</si>
  <si>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</si>
  <si>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</si>
  <si>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</si>
  <si>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</si>
  <si>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</si>
  <si>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</si>
  <si>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</si>
  <si>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</si>
  <si>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</si>
  <si>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</si>
  <si>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</si>
  <si>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</si>
  <si>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</si>
  <si>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</si>
  <si>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</si>
  <si>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</si>
  <si>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</si>
  <si>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</si>
  <si>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</si>
  <si>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</si>
  <si>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</si>
  <si>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</si>
  <si>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</si>
  <si>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</si>
  <si>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</si>
  <si>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</si>
  <si>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</si>
  <si>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</si>
  <si>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</si>
  <si>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</si>
  <si>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</si>
  <si>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</si>
  <si>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</si>
  <si>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</si>
  <si>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</si>
  <si>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</si>
  <si>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</si>
  <si>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</si>
  <si>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</si>
  <si>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</si>
  <si>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</si>
  <si>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</si>
  <si>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</si>
  <si>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</si>
  <si>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</si>
  <si>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</si>
  <si>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</si>
  <si>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</si>
  <si>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</si>
  <si>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</si>
  <si>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</si>
  <si>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</si>
  <si>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</si>
  <si>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</si>
  <si>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</si>
  <si>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</si>
  <si>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</si>
  <si>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</si>
  <si>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</si>
  <si>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</si>
  <si>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</si>
  <si>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</si>
  <si>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</si>
  <si>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</si>
  <si>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</si>
  <si>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</si>
  <si>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</si>
  <si>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</si>
  <si>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</si>
  <si>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</si>
  <si>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</si>
  <si>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</si>
  <si>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</si>
  <si>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</si>
  <si>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</si>
  <si>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</si>
  <si>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</si>
  <si>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</si>
  <si>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</si>
  <si>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</si>
  <si>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</si>
  <si>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</si>
  <si>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</si>
  <si>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</si>
  <si>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</si>
  <si>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</si>
  <si>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</si>
  <si>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</si>
  <si>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</si>
  <si>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</si>
  <si>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</si>
  <si>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</si>
  <si>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</si>
  <si>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</si>
  <si>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</si>
  <si>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</si>
  <si>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</si>
  <si>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</si>
  <si>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</si>
  <si>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</si>
  <si>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</si>
  <si>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</si>
  <si>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</si>
  <si>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</si>
  <si>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</si>
  <si>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</si>
  <si>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</si>
  <si>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</si>
  <si>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</si>
  <si>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</si>
  <si>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</si>
  <si>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</si>
  <si>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</si>
  <si>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</si>
  <si>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</si>
  <si>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</si>
  <si>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</si>
  <si>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</si>
  <si>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</si>
  <si>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</si>
  <si>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</si>
  <si>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</si>
  <si>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</si>
  <si>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</si>
  <si>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</si>
  <si>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</si>
  <si>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</si>
  <si>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</si>
  <si>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</si>
  <si>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</si>
  <si>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</si>
  <si>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</si>
  <si>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</si>
  <si>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</si>
  <si>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</si>
  <si>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</si>
  <si>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</si>
  <si>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</si>
  <si>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</si>
  <si>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</si>
  <si>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</si>
  <si>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</si>
  <si>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</si>
  <si>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</si>
  <si>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</si>
  <si>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</si>
  <si>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</si>
  <si>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</si>
  <si>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</si>
  <si>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</si>
  <si>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</si>
  <si>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</si>
  <si>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</si>
  <si>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</si>
  <si>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</si>
  <si>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</si>
  <si>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</si>
  <si>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</si>
  <si>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</si>
  <si>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</si>
  <si>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</si>
  <si>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</si>
  <si>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</si>
  <si>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</si>
  <si>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</si>
  <si>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</si>
  <si>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</si>
  <si>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</si>
  <si>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</si>
  <si>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</si>
  <si>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</si>
  <si>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</si>
  <si>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</si>
  <si>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</si>
  <si>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</si>
  <si>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</si>
  <si>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</si>
  <si>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</si>
  <si>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</si>
  <si>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</si>
  <si>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</si>
  <si>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</si>
  <si>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</si>
  <si>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</si>
  <si>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</si>
  <si>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</si>
  <si>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</si>
  <si>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</si>
  <si>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</si>
  <si>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</si>
  <si>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</si>
  <si>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</si>
  <si>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</si>
  <si>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</si>
  <si>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</si>
  <si>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</si>
  <si>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</si>
  <si>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</si>
  <si>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</si>
  <si>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</si>
  <si>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</si>
  <si>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</si>
  <si>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</si>
  <si>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</si>
  <si>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</si>
  <si>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</si>
  <si>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</si>
  <si>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</si>
  <si>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</si>
  <si>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</si>
  <si>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</si>
  <si>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</si>
  <si>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</si>
  <si>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</si>
  <si>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</si>
  <si>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</si>
  <si>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</si>
  <si>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</si>
  <si>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</si>
  <si>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</si>
  <si>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</si>
  <si>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</si>
  <si>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</si>
  <si>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</si>
  <si>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</si>
  <si>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</si>
  <si>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</si>
  <si>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</si>
  <si>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</si>
  <si>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</si>
  <si>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</si>
  <si>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</si>
  <si>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</si>
  <si>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</si>
  <si>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</si>
  <si>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</si>
  <si>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</si>
  <si>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</si>
  <si>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</si>
  <si>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</si>
  <si>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</si>
  <si>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</si>
  <si>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</si>
  <si>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</si>
  <si>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</si>
  <si>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</si>
  <si>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</si>
  <si>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</si>
  <si>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</si>
  <si>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</si>
  <si>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</si>
  <si>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</si>
  <si>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</si>
  <si>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</si>
  <si>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</si>
  <si>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</si>
  <si>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</si>
  <si>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</si>
  <si>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</si>
  <si>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</si>
  <si>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</si>
  <si>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</si>
  <si>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</si>
  <si>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</si>
  <si>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</si>
  <si>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</si>
  <si>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</si>
  <si>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</si>
  <si>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</si>
  <si>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</si>
  <si>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</si>
  <si>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</si>
  <si>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</si>
  <si>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</si>
  <si>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</si>
  <si>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</si>
  <si>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</si>
  <si>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</si>
  <si>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</si>
  <si>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</si>
  <si>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</si>
  <si>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</si>
  <si>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</si>
  <si>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</si>
  <si>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</si>
  <si>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</si>
  <si>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</si>
  <si>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</si>
  <si>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</si>
  <si>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</si>
  <si>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</si>
  <si>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</si>
  <si>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</si>
  <si>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</si>
  <si>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</si>
  <si>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</si>
  <si>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</si>
  <si>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</si>
  <si>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</si>
  <si>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</si>
  <si>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</si>
  <si>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</si>
  <si>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</si>
  <si>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</si>
  <si>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</si>
  <si>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</si>
  <si>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</si>
  <si>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</si>
  <si>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</si>
  <si>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</si>
  <si>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</si>
  <si>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</si>
  <si>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</si>
  <si>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</si>
  <si>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</si>
  <si>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</si>
  <si>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</si>
  <si>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</si>
  <si>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</si>
  <si>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</si>
  <si>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</si>
  <si>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</si>
  <si>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</si>
  <si>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</si>
  <si>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</si>
  <si>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</si>
  <si>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</si>
  <si>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</si>
  <si>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</si>
  <si>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</si>
  <si>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</si>
  <si>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</si>
  <si>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</si>
  <si>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</si>
  <si>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</si>
  <si>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</si>
  <si>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</si>
  <si>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</si>
  <si>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</si>
  <si>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</si>
  <si>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</si>
  <si>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</si>
  <si>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</si>
  <si>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</si>
  <si>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</si>
  <si>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</si>
  <si>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</si>
  <si>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</si>
  <si>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</si>
  <si>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</si>
  <si>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</si>
  <si>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</si>
  <si>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</si>
  <si>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</si>
  <si>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</si>
  <si>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</si>
  <si>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</si>
  <si>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</si>
  <si>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</si>
  <si>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</si>
  <si>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</si>
  <si>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</si>
  <si>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</si>
  <si>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</si>
  <si>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</si>
  <si>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</si>
  <si>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</si>
  <si>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</si>
  <si>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</si>
  <si>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</si>
  <si>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</si>
  <si>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</si>
  <si>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</si>
  <si>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</si>
  <si>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</si>
  <si>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</si>
  <si>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</si>
  <si>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</si>
  <si>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</si>
  <si>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</si>
  <si>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</si>
  <si>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</si>
  <si>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</si>
  <si>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</si>
  <si>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</si>
  <si>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</si>
  <si>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</si>
  <si>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</si>
  <si>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</si>
  <si>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</si>
  <si>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</si>
  <si>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</si>
  <si>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</si>
  <si>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</si>
  <si>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</si>
  <si>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</si>
  <si>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</si>
  <si>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</si>
  <si>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</si>
  <si>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</si>
  <si>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</si>
  <si>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</si>
  <si>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</si>
  <si>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</si>
  <si>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</si>
  <si>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</si>
  <si>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</si>
  <si>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</si>
  <si>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</si>
  <si>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</si>
  <si>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</si>
  <si>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</si>
  <si>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</si>
  <si>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</si>
  <si>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</si>
  <si>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</si>
  <si>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</si>
  <si>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</si>
  <si>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</si>
  <si>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</si>
  <si>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</si>
  <si>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</si>
  <si>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</si>
  <si>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</si>
  <si>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</si>
  <si>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</si>
  <si>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</si>
  <si>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</si>
  <si>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</si>
  <si>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</si>
  <si>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</si>
  <si>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</si>
  <si>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</si>
  <si>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</si>
  <si>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</si>
  <si>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</si>
  <si>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</si>
  <si>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</si>
  <si>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</si>
  <si>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</si>
  <si>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</si>
  <si>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</si>
  <si>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</si>
  <si>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</si>
  <si>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</si>
  <si>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</si>
  <si>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</si>
  <si>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</si>
  <si>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</si>
  <si>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</si>
  <si>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</si>
  <si>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</si>
  <si>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</si>
  <si>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</si>
  <si>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</si>
  <si>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</si>
  <si>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</si>
  <si>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</si>
  <si>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</si>
  <si>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</si>
  <si>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</si>
  <si>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</si>
  <si>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</si>
  <si>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</si>
  <si>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</si>
  <si>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</si>
  <si>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</si>
  <si>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</si>
  <si>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</si>
  <si>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</si>
  <si>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</si>
  <si>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</si>
  <si>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</si>
  <si>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</si>
  <si>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</si>
  <si>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</si>
  <si>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</si>
  <si>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</si>
  <si>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</si>
  <si>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</si>
  <si>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</si>
  <si>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</si>
  <si>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</si>
  <si>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</si>
  <si>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</si>
  <si>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</si>
  <si>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</si>
  <si>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</si>
  <si>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</si>
  <si>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</si>
  <si>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</si>
  <si>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</si>
  <si>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</si>
  <si>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</si>
  <si>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</si>
  <si>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</si>
  <si>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</si>
  <si>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</si>
  <si>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</si>
  <si>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</si>
  <si>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</si>
  <si>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</si>
  <si>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</si>
  <si>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</si>
  <si>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</si>
  <si>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</si>
  <si>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</si>
  <si>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</si>
  <si>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</si>
  <si>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</si>
  <si>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</si>
  <si>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</si>
  <si>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</si>
  <si>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</si>
  <si>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</si>
  <si>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</si>
  <si>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</si>
  <si>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</si>
  <si>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</si>
  <si>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</si>
  <si>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</si>
  <si>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</si>
  <si>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</si>
  <si>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</si>
  <si>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</si>
  <si>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</si>
  <si>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</si>
  <si>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</si>
  <si>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</si>
  <si>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</si>
  <si>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</si>
  <si>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</si>
  <si>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</si>
  <si>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</si>
  <si>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</si>
  <si>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</si>
  <si>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</si>
  <si>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</si>
  <si>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</si>
  <si>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</si>
  <si>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</si>
  <si>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</si>
  <si>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</si>
  <si>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</si>
  <si>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</si>
  <si>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</si>
  <si>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</si>
  <si>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</si>
  <si>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</si>
  <si>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</si>
  <si>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</si>
  <si>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</si>
  <si>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</si>
  <si>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</si>
  <si>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</si>
  <si>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</si>
  <si>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</si>
  <si>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</si>
  <si>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</si>
  <si>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</si>
  <si>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</si>
  <si>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</si>
  <si>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</si>
  <si>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</si>
  <si>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</si>
  <si>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</si>
  <si>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</si>
  <si>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</si>
  <si>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</si>
  <si>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</si>
  <si>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</si>
  <si>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</si>
  <si>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</si>
  <si>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</si>
  <si>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</si>
  <si>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</si>
  <si>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</si>
  <si>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</si>
  <si>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</si>
  <si>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</si>
  <si>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</si>
  <si>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</si>
  <si>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</si>
  <si>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</si>
  <si>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</si>
  <si>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</si>
  <si>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</si>
  <si>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</si>
  <si>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</si>
  <si>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</si>
  <si>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</si>
  <si>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</si>
  <si>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</si>
  <si>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</si>
  <si>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</si>
  <si>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</si>
  <si>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</si>
  <si>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</si>
  <si>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</si>
  <si>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</si>
  <si>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</si>
  <si>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</si>
  <si>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</si>
  <si>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</si>
  <si>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</si>
  <si>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</si>
  <si>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</si>
  <si>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</si>
  <si>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</si>
  <si>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</si>
  <si>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</si>
  <si>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</si>
  <si>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</si>
  <si>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</si>
  <si>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</si>
  <si>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</si>
  <si>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</si>
  <si>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</si>
  <si>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</si>
  <si>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</si>
  <si>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</si>
  <si>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</si>
  <si>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</si>
  <si>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</si>
  <si>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</si>
  <si>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</si>
  <si>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</si>
  <si>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</si>
  <si>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</si>
  <si>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</si>
  <si>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</si>
  <si>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</si>
  <si>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</si>
  <si>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</si>
  <si>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</si>
  <si>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</si>
  <si>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</si>
  <si>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</si>
  <si>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</si>
  <si>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</si>
  <si>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</si>
  <si>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</si>
  <si>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</si>
  <si>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</si>
  <si>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</si>
  <si>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</si>
  <si>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</si>
  <si>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</si>
  <si>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</si>
  <si>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</si>
  <si>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</si>
  <si>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</si>
  <si>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</si>
  <si>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</si>
  <si>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</si>
  <si>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</si>
  <si>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</si>
  <si>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</si>
  <si>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</si>
  <si>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</si>
  <si>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</si>
  <si>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</si>
  <si>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</si>
  <si>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</si>
  <si>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</si>
  <si>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</si>
  <si>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</si>
  <si>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</si>
  <si>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</si>
  <si>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</si>
  <si>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</si>
  <si>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</si>
  <si>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</si>
  <si>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</si>
  <si>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</si>
  <si>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</si>
  <si>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</si>
  <si>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</si>
  <si>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</si>
  <si>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</si>
  <si>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</si>
  <si>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</si>
  <si>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</si>
  <si>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</si>
  <si>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</si>
  <si>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</si>
  <si>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</si>
  <si>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</si>
  <si>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</si>
  <si>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</si>
  <si>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</si>
  <si>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</si>
  <si>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</si>
  <si>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</si>
  <si>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</si>
  <si>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</si>
  <si>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</si>
  <si>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</si>
  <si>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</si>
  <si>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</si>
  <si>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</si>
  <si>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</si>
  <si>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</si>
  <si>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</si>
  <si>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</si>
  <si>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</si>
  <si>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</si>
  <si>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</si>
  <si>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</si>
  <si>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</si>
  <si>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</si>
  <si>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</si>
  <si>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</si>
  <si>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</si>
  <si>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</si>
  <si>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</si>
  <si>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</si>
  <si>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</si>
  <si>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</si>
  <si>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</si>
  <si>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</si>
  <si>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</si>
  <si>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</si>
  <si>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</si>
  <si>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</si>
  <si>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</si>
  <si>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</si>
  <si>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</si>
  <si>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</si>
  <si>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</si>
  <si>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</si>
  <si>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</si>
  <si>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</si>
  <si>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</si>
  <si>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</si>
  <si>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</si>
  <si>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</si>
  <si>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</si>
  <si>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</si>
  <si>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</si>
  <si>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</si>
  <si>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</si>
  <si>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</si>
  <si>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</si>
  <si>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</si>
  <si>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</si>
  <si>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</si>
  <si>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</si>
  <si>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</si>
  <si>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</si>
  <si>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</si>
  <si>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</si>
  <si>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</si>
  <si>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</si>
  <si>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</si>
  <si>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</si>
  <si>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</si>
  <si>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</si>
  <si>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</si>
  <si>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</si>
  <si>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</si>
  <si>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</si>
  <si>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</si>
  <si>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</si>
  <si>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</si>
  <si>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</si>
  <si>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</si>
  <si>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</si>
  <si>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</si>
  <si>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</si>
  <si>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</si>
  <si>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</si>
  <si>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</si>
  <si>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</si>
  <si>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</si>
  <si>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</si>
  <si>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</si>
  <si>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</si>
  <si>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</si>
  <si>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</si>
  <si>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</si>
  <si>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</si>
  <si>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</si>
  <si>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</si>
  <si>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</si>
  <si>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</si>
  <si>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</si>
  <si>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</si>
  <si>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</si>
  <si>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</si>
  <si>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</si>
  <si>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</si>
  <si>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</si>
  <si>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</si>
  <si>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</si>
  <si>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</si>
  <si>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</si>
  <si>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</si>
  <si>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</si>
  <si>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</si>
  <si>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</si>
  <si>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</si>
  <si>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</si>
  <si>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</si>
  <si>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</si>
  <si>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</si>
  <si>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</si>
  <si>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</si>
  <si>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</si>
  <si>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</si>
  <si>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</si>
  <si>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</si>
  <si>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</si>
  <si>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</si>
  <si>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</si>
  <si>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</si>
  <si>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</si>
  <si>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</si>
  <si>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</si>
  <si>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</si>
  <si>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</si>
  <si>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</si>
  <si>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</si>
  <si>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</si>
  <si>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</si>
  <si>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</si>
  <si>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</si>
  <si>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</si>
  <si>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</si>
  <si>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</si>
  <si>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</si>
  <si>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</si>
  <si>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</si>
  <si>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</si>
  <si>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</si>
  <si>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</si>
  <si>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</si>
  <si>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</si>
  <si>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</si>
  <si>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</si>
  <si>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</si>
  <si>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</si>
  <si>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</si>
  <si>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</si>
  <si>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</si>
  <si>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</si>
  <si>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</si>
  <si>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</si>
  <si>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</si>
  <si>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</si>
  <si>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</si>
  <si>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</si>
  <si>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</si>
  <si>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</si>
  <si>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</si>
  <si>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</si>
  <si>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</si>
  <si>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</si>
  <si>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</si>
  <si>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</si>
  <si>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</si>
  <si>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</si>
  <si>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</si>
  <si>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</si>
  <si>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</si>
  <si>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</si>
  <si>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</si>
  <si>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</si>
  <si>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</si>
  <si>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</si>
  <si>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</si>
  <si>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</si>
  <si>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</si>
  <si>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</si>
  <si>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</si>
  <si>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</si>
  <si>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</si>
  <si>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</si>
  <si>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</si>
  <si>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</si>
  <si>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</si>
  <si>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</si>
  <si>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</si>
  <si>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</si>
  <si>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</si>
  <si>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</si>
  <si>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</si>
  <si>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</si>
  <si>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</si>
  <si>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</si>
  <si>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</si>
  <si>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</si>
  <si>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</si>
  <si>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</si>
  <si>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</si>
  <si>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</si>
  <si>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</si>
  <si>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</si>
  <si>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</si>
  <si>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</si>
  <si>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</si>
  <si>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</si>
  <si>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</si>
  <si>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</si>
  <si>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</si>
  <si>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</si>
  <si>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</si>
  <si>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</si>
  <si>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</si>
  <si>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</si>
  <si>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</si>
  <si>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</si>
  <si>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</si>
  <si>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</si>
  <si>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</si>
  <si>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</si>
  <si>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</si>
  <si>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</si>
  <si>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</si>
  <si>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</si>
  <si>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</si>
  <si>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</si>
  <si>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</si>
  <si>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</si>
  <si>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</si>
  <si>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</si>
  <si>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</si>
  <si>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</si>
  <si>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</si>
  <si>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</si>
  <si>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</si>
  <si>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</si>
  <si>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</si>
  <si>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</si>
  <si>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</si>
  <si>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</si>
  <si>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</si>
  <si>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</si>
  <si>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</si>
  <si>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</si>
  <si>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</si>
  <si>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</si>
  <si>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</si>
  <si>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</si>
  <si>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</si>
  <si>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</si>
  <si>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</si>
  <si>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</si>
  <si>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</si>
  <si>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</si>
  <si>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</si>
  <si>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</si>
  <si>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</si>
  <si>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</si>
  <si>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</si>
  <si>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</si>
  <si>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</si>
  <si>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</si>
  <si>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</si>
  <si>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</si>
  <si>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</si>
  <si>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</si>
  <si>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</si>
  <si>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</si>
  <si>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</si>
  <si>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</si>
  <si>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</si>
  <si>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</si>
  <si>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</si>
  <si>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</si>
  <si>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</si>
  <si>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</si>
  <si>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</si>
  <si>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</si>
  <si>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</si>
  <si>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</si>
  <si>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</si>
  <si>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</si>
  <si>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</si>
  <si>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</si>
  <si>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</si>
  <si>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</si>
  <si>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</si>
  <si>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</si>
  <si>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</si>
  <si>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</si>
  <si>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</si>
  <si>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</si>
  <si>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</si>
  <si>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</si>
  <si>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</si>
  <si>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</si>
  <si>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</si>
  <si>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</si>
  <si>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</si>
  <si>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</si>
  <si>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</si>
  <si>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</si>
  <si>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</si>
  <si>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</si>
  <si>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</si>
  <si>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</si>
  <si>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</si>
  <si>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</si>
  <si>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</si>
  <si>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</si>
  <si>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</si>
  <si>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</si>
  <si>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</si>
  <si>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</si>
  <si>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</si>
  <si>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</si>
  <si>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</si>
  <si>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</si>
  <si>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</si>
  <si>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</si>
  <si>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</si>
  <si>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</si>
  <si>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</si>
  <si>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</si>
  <si>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</si>
  <si>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</si>
  <si>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</si>
  <si>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</si>
  <si>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</si>
  <si>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</si>
  <si>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</si>
  <si>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</si>
  <si>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</si>
  <si>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</si>
  <si>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</si>
  <si>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</si>
  <si>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</si>
  <si>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</si>
  <si>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</si>
  <si>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</si>
  <si>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</si>
  <si>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</si>
  <si>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</si>
  <si>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</si>
  <si>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</si>
  <si>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</si>
  <si>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</si>
  <si>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</si>
  <si>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</si>
  <si>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</si>
  <si>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</si>
  <si>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</si>
  <si>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</si>
  <si>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</si>
  <si>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</si>
  <si>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</si>
  <si>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</si>
  <si>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</si>
  <si>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</si>
  <si>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</si>
  <si>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</si>
  <si>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</si>
  <si>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</si>
  <si>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</si>
  <si>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</si>
  <si>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</si>
  <si>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</si>
  <si>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</si>
  <si>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</si>
  <si>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</si>
  <si>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</si>
  <si>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</si>
  <si>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</si>
  <si>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</si>
  <si>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</si>
  <si>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</si>
  <si>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</si>
  <si>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</si>
  <si>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</si>
  <si>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</si>
  <si>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</si>
  <si>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</si>
  <si>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</si>
  <si>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</si>
  <si>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</si>
  <si>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</si>
  <si>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</si>
  <si>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</si>
  <si>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</si>
  <si>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</si>
  <si>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</si>
  <si>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</si>
  <si>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</si>
  <si>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</si>
  <si>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</si>
  <si>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</si>
  <si>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</si>
  <si>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</si>
  <si>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</si>
  <si>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</si>
  <si>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</si>
  <si>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</si>
  <si>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</si>
  <si>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</si>
  <si>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</si>
  <si>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</si>
  <si>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</si>
  <si>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</si>
  <si>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</si>
  <si>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</si>
  <si>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</si>
  <si>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</si>
  <si>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</si>
  <si>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</si>
  <si>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</si>
  <si>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</si>
  <si>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</si>
  <si>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</si>
  <si>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</si>
  <si>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</si>
  <si>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</si>
  <si>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</si>
  <si>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</si>
  <si>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</si>
  <si>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</si>
  <si>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</si>
  <si>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</si>
  <si>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</si>
  <si>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</si>
  <si>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</si>
  <si>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</si>
  <si>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</si>
  <si>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</si>
  <si>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</si>
  <si>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</si>
  <si>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</si>
  <si>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</si>
  <si>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</si>
  <si>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</si>
  <si>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</si>
  <si>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</si>
  <si>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</si>
  <si>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</si>
  <si>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</si>
  <si>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</si>
  <si>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</si>
  <si>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</si>
  <si>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</si>
  <si>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</si>
  <si>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</si>
  <si>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</si>
  <si>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</si>
  <si>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</si>
  <si>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</si>
  <si>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</si>
  <si>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</si>
  <si>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</si>
  <si>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</si>
  <si>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</si>
  <si>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</si>
  <si>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</si>
  <si>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</si>
  <si>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</si>
  <si>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</si>
  <si>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</si>
  <si>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</si>
  <si>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</si>
  <si>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</si>
  <si>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</si>
  <si>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</si>
  <si>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</si>
  <si>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</si>
  <si>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</si>
  <si>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</si>
  <si>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</si>
  <si>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</si>
  <si>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</si>
  <si>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</si>
  <si>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</si>
  <si>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</si>
  <si>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</si>
  <si>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</si>
  <si>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</si>
  <si>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</si>
  <si>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</si>
  <si>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</si>
  <si>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</si>
  <si>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</si>
  <si>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</si>
  <si>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</si>
  <si>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</si>
  <si>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</si>
  <si>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</si>
  <si>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</si>
  <si>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</si>
  <si>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</si>
  <si>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</si>
  <si>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</si>
  <si>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</si>
  <si>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</si>
  <si>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</si>
  <si>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</si>
  <si>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</si>
  <si>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</si>
  <si>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</si>
  <si>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</si>
  <si>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</si>
  <si>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</si>
  <si>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</si>
  <si>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</si>
  <si>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</si>
  <si>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</si>
  <si>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</si>
  <si>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</si>
  <si>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</si>
  <si>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</si>
  <si>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</si>
  <si>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</si>
  <si>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</si>
  <si>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</si>
  <si>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</si>
  <si>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</si>
  <si>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</si>
  <si>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</si>
  <si>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</si>
  <si>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</si>
  <si>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</si>
  <si>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</si>
  <si>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</si>
  <si>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</si>
  <si>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</si>
  <si>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</si>
  <si>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</si>
  <si>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</si>
  <si>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</si>
  <si>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</si>
  <si>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</si>
  <si>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</si>
  <si>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</si>
  <si>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</si>
  <si>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</si>
  <si>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</si>
  <si>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</si>
  <si>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</si>
  <si>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</si>
  <si>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</si>
  <si>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</si>
  <si>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</si>
  <si>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</si>
  <si>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</si>
  <si>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</si>
  <si>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</si>
  <si>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</si>
  <si>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</si>
  <si>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</si>
  <si>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</si>
  <si>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</si>
  <si>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</si>
  <si>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</si>
  <si>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</si>
  <si>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</si>
  <si>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</si>
  <si>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</si>
  <si>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</si>
  <si>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</si>
  <si>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</si>
  <si>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</si>
  <si>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</si>
  <si>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</si>
  <si>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</si>
  <si>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</si>
  <si>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</si>
  <si>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</si>
  <si>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</si>
  <si>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</si>
  <si>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</si>
  <si>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</si>
  <si>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</si>
  <si>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</si>
  <si>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</si>
  <si>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</si>
  <si>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</si>
  <si>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</si>
  <si>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</si>
  <si>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</si>
  <si>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</si>
  <si>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</si>
  <si>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</si>
  <si>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</si>
  <si>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</si>
  <si>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</si>
  <si>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</si>
  <si>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</si>
  <si>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</si>
  <si>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</si>
  <si>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</si>
  <si>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</si>
  <si>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</si>
  <si>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</si>
  <si>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</si>
  <si>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</si>
  <si>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</si>
  <si>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</si>
  <si>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</si>
  <si>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</si>
  <si>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</si>
  <si>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</si>
  <si>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</si>
  <si>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</si>
  <si>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</si>
  <si>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</si>
  <si>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</si>
  <si>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</si>
  <si>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</si>
  <si>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</si>
  <si>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</si>
  <si>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</si>
  <si>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</si>
  <si>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</si>
  <si>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</si>
  <si>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</si>
  <si>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</si>
  <si>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</si>
  <si>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</si>
  <si>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</si>
  <si>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</si>
  <si>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</si>
  <si>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</si>
  <si>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</si>
  <si>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</si>
  <si>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</si>
  <si>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</si>
  <si>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</si>
  <si>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</si>
  <si>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</si>
  <si>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</si>
  <si>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</si>
  <si>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</si>
  <si>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</si>
  <si>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</si>
  <si>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</si>
  <si>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</si>
  <si>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</si>
  <si>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</si>
  <si>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</si>
  <si>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</si>
  <si>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</si>
  <si>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</si>
  <si>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</si>
  <si>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</si>
  <si>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</si>
  <si>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</si>
  <si>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</si>
  <si>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</si>
  <si>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</si>
  <si>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</si>
  <si>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</si>
  <si>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</si>
  <si>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</si>
  <si>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</si>
  <si>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</si>
  <si>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</si>
  <si>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</si>
  <si>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</si>
  <si>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</si>
  <si>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</si>
  <si>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</si>
  <si>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</si>
  <si>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</si>
  <si>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</si>
  <si>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</si>
  <si>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</si>
  <si>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</si>
  <si>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</si>
  <si>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</si>
  <si>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</si>
  <si>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</si>
  <si>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</si>
  <si>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</si>
  <si>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</si>
  <si>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</si>
  <si>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</si>
  <si>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</si>
  <si>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</si>
  <si>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</si>
  <si>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</si>
  <si>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</si>
  <si>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</si>
  <si>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</si>
  <si>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</si>
  <si>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</si>
  <si>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</si>
  <si>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</si>
  <si>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</si>
  <si>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</si>
  <si>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</si>
  <si>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</si>
  <si>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</si>
  <si>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</si>
  <si>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</si>
  <si>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</si>
  <si>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</si>
  <si>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</si>
  <si>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</si>
  <si>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</si>
  <si>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</si>
  <si>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</si>
  <si>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</si>
  <si>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</si>
  <si>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</si>
  <si>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</si>
  <si>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</si>
  <si>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</si>
  <si>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</si>
  <si>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</si>
  <si>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</si>
  <si>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</si>
  <si>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</si>
  <si>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</si>
  <si>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</si>
  <si>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</si>
  <si>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</si>
  <si>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</si>
  <si>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</si>
  <si>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</si>
  <si>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</si>
  <si>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</si>
  <si>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</si>
  <si>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</si>
  <si>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</si>
  <si>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</si>
  <si>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</si>
  <si>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</si>
  <si>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</si>
  <si>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</si>
  <si>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</si>
  <si>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</si>
  <si>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</si>
  <si>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</si>
  <si>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</si>
  <si>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</si>
  <si>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</si>
  <si>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</si>
  <si>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</si>
  <si>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</si>
  <si>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</si>
  <si>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</si>
  <si>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</si>
  <si>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</si>
  <si>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</si>
  <si>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</si>
  <si>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</si>
  <si>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</si>
  <si>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</si>
  <si>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</si>
  <si>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</si>
  <si>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</si>
  <si>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</si>
  <si>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</si>
  <si>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</si>
  <si>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</si>
  <si>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</si>
  <si>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</si>
  <si>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</si>
  <si>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</si>
  <si>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</si>
  <si>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</si>
  <si>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</si>
  <si>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</si>
  <si>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</si>
  <si>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</si>
  <si>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</si>
  <si>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</si>
  <si>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</si>
  <si>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</si>
  <si>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</si>
  <si>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</si>
  <si>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</si>
  <si>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</si>
  <si>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</si>
  <si>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</si>
  <si>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</si>
  <si>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</si>
  <si>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</si>
  <si>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</si>
  <si>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</si>
  <si>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</si>
  <si>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</si>
  <si>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</si>
  <si>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</si>
  <si>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</si>
  <si>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</si>
  <si>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</si>
  <si>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</si>
  <si>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</si>
  <si>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</si>
  <si>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</si>
  <si>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</si>
  <si>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</si>
  <si>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</si>
  <si>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</si>
  <si>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</si>
  <si>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</si>
  <si>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</si>
  <si>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</si>
  <si>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</si>
  <si>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</si>
  <si>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</si>
  <si>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</si>
  <si>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</si>
  <si>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</si>
  <si>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</si>
  <si>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</si>
  <si>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</si>
  <si>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</si>
  <si>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</si>
  <si>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</si>
  <si>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</si>
  <si>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</si>
  <si>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</si>
  <si>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</si>
  <si>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</si>
  <si>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</si>
  <si>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</si>
  <si>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</si>
  <si>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</si>
  <si>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</si>
  <si>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</si>
  <si>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</si>
  <si>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</si>
  <si>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</si>
  <si>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</si>
  <si>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</si>
  <si>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</si>
  <si>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</si>
  <si>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</si>
  <si>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</si>
  <si>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</si>
  <si>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</si>
  <si>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</si>
  <si>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</si>
  <si>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</si>
  <si>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</si>
  <si>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</si>
  <si>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</si>
  <si>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</si>
  <si>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</si>
  <si>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</si>
  <si>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</si>
  <si>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</si>
  <si>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</si>
  <si>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</si>
  <si>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</si>
  <si>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</si>
  <si>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</si>
  <si>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</si>
  <si>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</si>
  <si>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</si>
  <si>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</si>
  <si>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</si>
  <si>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</si>
  <si>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</si>
  <si>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</si>
  <si>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</si>
  <si>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</si>
  <si>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</si>
  <si>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</si>
  <si>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</si>
  <si>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</si>
  <si>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</si>
  <si>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</si>
  <si>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</si>
  <si>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</si>
  <si>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</si>
  <si>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</si>
  <si>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</si>
  <si>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</si>
  <si>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</si>
  <si>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</si>
  <si>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</si>
  <si>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</si>
  <si>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</si>
  <si>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</si>
  <si>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</si>
  <si>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</si>
  <si>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</si>
  <si>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</si>
  <si>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</si>
  <si>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</si>
  <si>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</si>
  <si>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</si>
  <si>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</si>
  <si>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</si>
  <si>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</si>
  <si>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</si>
  <si>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</si>
  <si>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</si>
  <si>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</si>
  <si>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</si>
  <si>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</si>
  <si>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</si>
  <si>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</si>
  <si>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</si>
  <si>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</si>
  <si>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</si>
  <si>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</si>
  <si>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</si>
  <si>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</si>
  <si>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</si>
  <si>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</si>
  <si>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</si>
  <si>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</si>
  <si>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</si>
  <si>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</si>
  <si>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</si>
  <si>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</si>
  <si>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</si>
  <si>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</si>
  <si>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</si>
  <si>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</si>
  <si>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</si>
  <si>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</si>
  <si>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</si>
  <si>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</si>
  <si>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</si>
  <si>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</si>
  <si>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</si>
  <si>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</si>
  <si>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</si>
  <si>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</si>
  <si>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</si>
  <si>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</si>
  <si>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</si>
  <si>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</si>
  <si>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</si>
  <si>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</si>
  <si>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</si>
  <si>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</si>
  <si>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</si>
  <si>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</si>
  <si>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</si>
  <si>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</si>
  <si>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</si>
  <si>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</si>
  <si>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</si>
  <si>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</si>
  <si>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</si>
  <si>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</si>
  <si>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</si>
  <si>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</si>
  <si>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</si>
  <si>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</si>
  <si>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</si>
  <si>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</si>
  <si>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</si>
  <si>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</si>
  <si>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</si>
  <si>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</si>
  <si>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</si>
  <si>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</si>
  <si>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</si>
  <si>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</si>
  <si>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</si>
  <si>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</si>
  <si>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</si>
  <si>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</si>
  <si>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</si>
  <si>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</si>
  <si>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</si>
  <si>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</si>
  <si>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</si>
  <si>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</si>
  <si>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</si>
  <si>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</si>
  <si>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</si>
  <si>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</si>
  <si>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</si>
  <si>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</si>
  <si>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</si>
  <si>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</si>
  <si>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</si>
  <si>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</si>
  <si>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</si>
  <si>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</si>
  <si>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</si>
  <si>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</si>
  <si>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</si>
  <si>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</si>
  <si>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</si>
  <si>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</si>
  <si>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</si>
  <si>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</si>
  <si>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</si>
  <si>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</si>
  <si>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</si>
  <si>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</si>
  <si>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</si>
  <si>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</si>
  <si>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</si>
  <si>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</si>
  <si>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</si>
  <si>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</si>
  <si>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</si>
  <si>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</si>
  <si>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</si>
  <si>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</si>
  <si>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</si>
  <si>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</si>
  <si>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</si>
  <si>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</si>
  <si>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</si>
  <si>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</si>
  <si>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</si>
  <si>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</si>
  <si>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</si>
  <si>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</si>
  <si>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</si>
  <si>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</si>
  <si>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</si>
  <si>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</si>
  <si>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</si>
  <si>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</si>
  <si>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</si>
  <si>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</si>
  <si>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</si>
  <si>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</si>
  <si>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</si>
  <si>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</si>
  <si>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</si>
  <si>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</si>
  <si>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</si>
  <si>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</si>
  <si>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</si>
  <si>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</si>
  <si>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</si>
  <si>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</si>
  <si>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</si>
  <si>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</si>
  <si>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</si>
  <si>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</si>
  <si>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</si>
  <si>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</si>
  <si>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</si>
  <si>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</si>
  <si>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</si>
  <si>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</si>
  <si>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</si>
  <si>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</si>
  <si>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</si>
  <si>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</si>
  <si>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</si>
  <si>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</si>
  <si>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</si>
  <si>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</si>
  <si>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</si>
  <si>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</si>
  <si>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</si>
  <si>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</si>
  <si>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</si>
  <si>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</si>
  <si>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</si>
  <si>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</si>
  <si>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</si>
  <si>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</si>
  <si>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</si>
  <si>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</si>
  <si>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</si>
  <si>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</si>
  <si>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</si>
  <si>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</si>
  <si>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</si>
  <si>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</si>
  <si>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</si>
  <si>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</si>
  <si>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</si>
  <si>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</si>
  <si>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</si>
  <si>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</si>
  <si>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</si>
  <si>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</si>
  <si>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</si>
  <si>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</si>
  <si>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</si>
  <si>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</si>
  <si>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</si>
  <si>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</si>
  <si>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</si>
  <si>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</si>
  <si>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</si>
  <si>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</si>
  <si>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</si>
  <si>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</si>
  <si>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</si>
  <si>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</si>
  <si>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</si>
  <si>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</si>
  <si>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</si>
  <si>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</si>
  <si>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</si>
  <si>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</si>
  <si>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</si>
  <si>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</si>
  <si>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</si>
  <si>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</si>
  <si>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</si>
  <si>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</si>
  <si>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</si>
  <si>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</si>
  <si>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</si>
  <si>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</si>
  <si>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</si>
  <si>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</si>
  <si>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</si>
  <si>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</si>
  <si>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</si>
  <si>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</si>
  <si>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</si>
  <si>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</si>
  <si>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</si>
  <si>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</si>
  <si>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</si>
  <si>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</si>
  <si>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</si>
  <si>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</si>
  <si>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</si>
  <si>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</si>
  <si>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</si>
  <si>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</si>
  <si>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</si>
  <si>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</si>
  <si>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</si>
  <si>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</si>
  <si>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</si>
  <si>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</si>
  <si>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</si>
  <si>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</si>
  <si>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</si>
  <si>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</si>
  <si>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</si>
  <si>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</si>
  <si>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</si>
  <si>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</si>
  <si>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</si>
  <si>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</si>
  <si>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</si>
  <si>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</si>
  <si>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</si>
  <si>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</si>
  <si>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</si>
  <si>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</si>
  <si>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</si>
  <si>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</si>
  <si>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</si>
  <si>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</si>
  <si>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</si>
  <si>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</si>
  <si>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</si>
  <si>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</si>
  <si>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</si>
  <si>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</si>
  <si>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</si>
  <si>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</si>
  <si>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</si>
  <si>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</si>
  <si>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</si>
  <si>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</si>
  <si>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</si>
  <si>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</si>
  <si>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</si>
  <si>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</si>
  <si>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</si>
  <si>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</si>
  <si>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</si>
  <si>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</si>
  <si>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</si>
  <si>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</si>
  <si>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</si>
  <si>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</si>
  <si>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</si>
  <si>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</si>
  <si>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</si>
  <si>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</si>
  <si>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</si>
  <si>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</si>
  <si>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</si>
  <si>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</si>
  <si>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</si>
  <si>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</si>
  <si>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</si>
  <si>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</si>
  <si>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</si>
  <si>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</si>
  <si>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</si>
  <si>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</si>
  <si>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</si>
  <si>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</si>
  <si>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</si>
  <si>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</si>
  <si>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</si>
  <si>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</si>
  <si>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</si>
  <si>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</si>
  <si>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</si>
  <si>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</si>
  <si>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</si>
  <si>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</si>
  <si>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</si>
  <si>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</si>
  <si>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</si>
  <si>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</si>
  <si>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</si>
  <si>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</si>
  <si>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</si>
  <si>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</si>
  <si>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</si>
  <si>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</si>
  <si>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</si>
  <si>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</si>
  <si>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</si>
  <si>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</si>
  <si>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</si>
  <si>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</si>
  <si>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</si>
  <si>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</si>
  <si>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</si>
  <si>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</si>
  <si>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</si>
  <si>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</si>
  <si>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</si>
  <si>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</si>
  <si>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</si>
  <si>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</si>
  <si>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</si>
  <si>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</si>
  <si>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</si>
  <si>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</si>
  <si>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</si>
  <si>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</si>
  <si>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</si>
  <si>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</si>
  <si>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</si>
  <si>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</si>
  <si>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</si>
  <si>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</si>
  <si>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</si>
  <si>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</si>
  <si>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</si>
  <si>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</si>
  <si>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</si>
  <si>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</si>
  <si>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</si>
  <si>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</si>
  <si>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</si>
  <si>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</si>
  <si>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</si>
  <si>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</si>
  <si>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</si>
  <si>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</si>
  <si>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</si>
  <si>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</si>
  <si>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</si>
  <si>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</si>
  <si>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</si>
  <si>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</si>
  <si>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</si>
  <si>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</si>
  <si>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</si>
  <si>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</si>
  <si>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</si>
  <si>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</si>
  <si>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</si>
  <si>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</si>
  <si>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</si>
  <si>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</si>
  <si>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</si>
  <si>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</si>
  <si>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</si>
  <si>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</si>
  <si>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</si>
  <si>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</si>
  <si>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</si>
  <si>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</si>
  <si>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</si>
  <si>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</si>
  <si>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</si>
  <si>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</si>
  <si>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</si>
  <si>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</si>
  <si>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</si>
  <si>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</si>
  <si>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</si>
  <si>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</si>
  <si>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</si>
  <si>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</si>
  <si>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</si>
  <si>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</si>
  <si>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</si>
  <si>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</si>
  <si>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</si>
  <si>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</si>
  <si>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</si>
  <si>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</si>
  <si>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</si>
  <si>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</si>
  <si>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</si>
  <si>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</si>
  <si>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</si>
  <si>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</si>
  <si>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</si>
  <si>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</si>
  <si>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</si>
  <si>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</si>
  <si>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</si>
  <si>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</si>
  <si>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</si>
  <si>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</si>
  <si>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</si>
  <si>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</si>
  <si>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</si>
  <si>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</si>
  <si>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</si>
  <si>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</si>
  <si>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</si>
  <si>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</si>
  <si>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</si>
  <si>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</si>
  <si>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</si>
  <si>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</si>
  <si>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</si>
  <si>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</si>
  <si>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</si>
  <si>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</si>
  <si>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</si>
  <si>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</si>
  <si>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</si>
  <si>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</si>
  <si>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</si>
  <si>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</si>
  <si>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</si>
  <si>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</si>
  <si>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</si>
  <si>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</si>
  <si>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</si>
  <si>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</si>
  <si>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</si>
  <si>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</si>
  <si>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</si>
  <si>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</si>
  <si>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</si>
  <si>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</si>
  <si>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</si>
  <si>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</si>
  <si>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</si>
  <si>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</si>
  <si>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</si>
  <si>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</si>
  <si>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</si>
  <si>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</si>
  <si>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</si>
  <si>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</si>
  <si>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</si>
  <si>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</si>
  <si>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</si>
  <si>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</si>
  <si>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</si>
  <si>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</si>
  <si>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</si>
  <si>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</si>
  <si>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</si>
  <si>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</si>
  <si>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</si>
  <si>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</si>
  <si>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</si>
  <si>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</si>
  <si>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</si>
  <si>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</si>
  <si>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</si>
  <si>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</si>
  <si>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</si>
  <si>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</si>
  <si>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</si>
  <si>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</si>
  <si>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</si>
  <si>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</si>
  <si>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</si>
  <si>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</si>
  <si>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</si>
  <si>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</si>
  <si>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</si>
  <si>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</si>
  <si>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</si>
  <si>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</si>
  <si>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</si>
  <si>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</si>
  <si>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</si>
  <si>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</si>
  <si>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</si>
  <si>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</si>
  <si>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</si>
  <si>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</si>
  <si>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</si>
  <si>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</si>
  <si>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</si>
  <si>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</si>
  <si>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</si>
  <si>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</si>
  <si>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</si>
  <si>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</si>
  <si>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</si>
  <si>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</si>
  <si>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</si>
  <si>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</si>
  <si>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</si>
  <si>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</si>
  <si>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</si>
  <si>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</si>
  <si>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</si>
  <si>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</si>
  <si>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</si>
  <si>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</si>
  <si>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</si>
  <si>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</si>
  <si>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</si>
  <si>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</si>
  <si>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</si>
  <si>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</si>
  <si>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</si>
  <si>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</si>
  <si>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</si>
  <si>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</si>
  <si>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</si>
  <si>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</si>
  <si>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</si>
  <si>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</si>
  <si>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</si>
  <si>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</si>
  <si>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</si>
  <si>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</si>
  <si>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</si>
  <si>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</si>
  <si>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</si>
  <si>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</si>
  <si>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</si>
  <si>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</si>
  <si>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</si>
  <si>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</si>
  <si>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</si>
  <si>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</si>
  <si>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</si>
  <si>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</si>
  <si>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</si>
  <si>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</si>
  <si>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</si>
  <si>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</si>
  <si>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</si>
  <si>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</si>
  <si>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</si>
  <si>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</si>
  <si>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</si>
  <si>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</si>
  <si>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</si>
  <si>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</si>
  <si>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</si>
  <si>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</si>
  <si>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</si>
  <si>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</si>
  <si>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</si>
  <si>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</si>
  <si>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</si>
  <si>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</si>
  <si>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</si>
  <si>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</si>
  <si>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</si>
  <si>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</si>
  <si>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</si>
  <si>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</si>
  <si>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</si>
  <si>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</si>
  <si>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</si>
  <si>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</si>
  <si>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</si>
  <si>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</si>
  <si>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</si>
  <si>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</si>
  <si>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</si>
  <si>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</si>
  <si>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</si>
  <si>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</si>
  <si>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</si>
  <si>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</si>
  <si>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</si>
  <si>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</si>
  <si>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</si>
  <si>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</si>
  <si>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</si>
  <si>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</si>
  <si>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</si>
  <si>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</si>
  <si>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</si>
  <si>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</si>
  <si>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</si>
  <si>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</si>
  <si>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</si>
  <si>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</si>
  <si>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</si>
  <si>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</si>
  <si>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</si>
  <si>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</si>
  <si>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</si>
  <si>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</si>
  <si>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</si>
  <si>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</si>
  <si>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</si>
  <si>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</si>
  <si>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</si>
  <si>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</si>
  <si>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</si>
  <si>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</si>
  <si>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</si>
  <si>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</si>
  <si>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</si>
  <si>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</si>
  <si>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</si>
  <si>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</si>
  <si>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</si>
  <si>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</si>
  <si>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</si>
  <si>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</si>
  <si>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</si>
  <si>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</si>
  <si>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</si>
  <si>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</si>
  <si>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</si>
  <si>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</si>
  <si>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</si>
  <si>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</si>
  <si>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</si>
  <si>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</si>
  <si>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</si>
  <si>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</si>
  <si>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</si>
  <si>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</si>
  <si>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</si>
  <si>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</si>
  <si>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</si>
  <si>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</si>
  <si>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</si>
  <si>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</si>
  <si>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</si>
  <si>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</si>
  <si>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</si>
  <si>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</si>
  <si>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</si>
  <si>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</si>
  <si>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</si>
  <si>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</si>
  <si>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</si>
  <si>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</si>
  <si>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</si>
  <si>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</si>
  <si>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</si>
  <si>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</si>
  <si>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</si>
  <si>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</si>
  <si>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</si>
  <si>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</si>
  <si>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</si>
  <si>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</si>
  <si>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</si>
  <si>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</si>
  <si>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</si>
  <si>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</si>
  <si>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</si>
  <si>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</si>
  <si>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</si>
  <si>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</si>
  <si>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</si>
  <si>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</si>
  <si>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</si>
  <si>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</si>
  <si>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</si>
  <si>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</si>
  <si>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</si>
  <si>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</si>
  <si>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</si>
  <si>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</si>
  <si>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</si>
  <si>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</si>
  <si>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</si>
  <si>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</si>
  <si>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</si>
  <si>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</si>
  <si>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</si>
  <si>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</si>
  <si>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</si>
  <si>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</si>
  <si>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</si>
  <si>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</si>
  <si>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</si>
  <si>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</si>
  <si>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</si>
  <si>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</si>
  <si>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</si>
  <si>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</si>
  <si>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</si>
  <si>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</si>
  <si>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</si>
  <si>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</si>
  <si>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</si>
  <si>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</si>
  <si>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</si>
  <si>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</si>
  <si>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</si>
  <si>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</si>
  <si>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</si>
  <si>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</si>
  <si>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</si>
  <si>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</si>
  <si>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</si>
  <si>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</si>
  <si>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</si>
  <si>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</si>
  <si>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</si>
  <si>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</si>
  <si>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</si>
  <si>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</si>
  <si>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</si>
  <si>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</si>
  <si>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</si>
  <si>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</si>
  <si>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</si>
  <si>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</si>
  <si>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</si>
  <si>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</si>
  <si>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</si>
  <si>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</si>
  <si>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</si>
  <si>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</si>
  <si>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</si>
  <si>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</si>
  <si>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</si>
  <si>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</si>
  <si>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</si>
  <si>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</si>
  <si>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</si>
  <si>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</si>
  <si>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</si>
  <si>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</si>
  <si>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</si>
  <si>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</si>
  <si>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</si>
  <si>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</si>
  <si>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</si>
  <si>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</si>
  <si>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</si>
  <si>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</si>
  <si>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</si>
  <si>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</si>
  <si>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</si>
  <si>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</si>
  <si>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</si>
  <si>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</si>
  <si>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</si>
  <si>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</si>
  <si>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</si>
  <si>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</si>
  <si>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</si>
  <si>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</si>
  <si>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</si>
  <si>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</si>
  <si>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</si>
  <si>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</si>
  <si>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</si>
  <si>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</si>
  <si>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</si>
  <si>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</si>
  <si>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</si>
  <si>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</si>
  <si>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</si>
  <si>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</si>
  <si>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</si>
  <si>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</si>
  <si>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</si>
  <si>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</si>
  <si>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</si>
  <si>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</si>
  <si>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</si>
  <si>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</si>
  <si>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</si>
  <si>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</si>
  <si>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</si>
  <si>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</si>
  <si>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</si>
  <si>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</si>
  <si>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</si>
  <si>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</si>
  <si>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</si>
  <si>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</si>
  <si>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</si>
  <si>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</si>
  <si>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</si>
  <si>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</si>
  <si>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</si>
  <si>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</si>
  <si>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</si>
  <si>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</si>
  <si>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</si>
  <si>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</si>
  <si>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</si>
  <si>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</si>
  <si>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</si>
  <si>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</si>
  <si>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</si>
  <si>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</si>
  <si>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</si>
  <si>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</si>
  <si>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</si>
  <si>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</si>
  <si>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</si>
  <si>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</si>
  <si>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</si>
  <si>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</si>
  <si>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</si>
  <si>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</si>
  <si>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</si>
  <si>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</si>
  <si>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</si>
  <si>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</si>
  <si>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</si>
  <si>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</si>
  <si>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</si>
  <si>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</si>
  <si>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</si>
  <si>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</si>
  <si>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</si>
  <si>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</si>
  <si>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</si>
  <si>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</si>
  <si>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</si>
  <si>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</si>
  <si>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</si>
  <si>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</si>
  <si>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</si>
  <si>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</si>
  <si>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</si>
  <si>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</si>
  <si>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</si>
  <si>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</si>
  <si>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</si>
  <si>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</si>
  <si>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</si>
  <si>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</si>
  <si>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</si>
  <si>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</si>
  <si>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</si>
  <si>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</si>
  <si>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</si>
  <si>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</si>
  <si>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</si>
  <si>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</si>
  <si>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</si>
  <si>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</si>
  <si>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</si>
  <si>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</si>
  <si>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</si>
  <si>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</si>
  <si>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</si>
  <si>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</si>
  <si>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</si>
  <si>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</si>
  <si>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</si>
  <si>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</si>
  <si>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</si>
  <si>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</si>
  <si>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</si>
  <si>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</si>
  <si>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</si>
  <si>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</si>
  <si>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</si>
  <si>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</si>
  <si>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</si>
  <si>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</si>
  <si>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</si>
  <si>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</si>
  <si>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</si>
  <si>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</si>
  <si>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</si>
  <si>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</si>
  <si>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</si>
  <si>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</si>
  <si>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</si>
  <si>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</si>
  <si>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</si>
  <si>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</si>
  <si>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</si>
  <si>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</si>
  <si>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</si>
  <si>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</si>
  <si>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</si>
  <si>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</si>
  <si>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</si>
  <si>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</si>
  <si>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</si>
  <si>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</si>
  <si>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</si>
  <si>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</si>
  <si>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</si>
  <si>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</si>
  <si>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</si>
  <si>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</si>
  <si>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</si>
  <si>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</si>
  <si>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</si>
  <si>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</si>
  <si>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</si>
  <si>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</si>
  <si>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</si>
  <si>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</si>
  <si>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</si>
  <si>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</si>
  <si>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</si>
  <si>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</si>
  <si>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</si>
  <si>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</si>
  <si>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</si>
  <si>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</si>
  <si>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</si>
  <si>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</si>
  <si>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</si>
  <si>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</si>
  <si>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</si>
  <si>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</si>
  <si>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</si>
  <si>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</si>
  <si>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</si>
  <si>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</si>
  <si>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</si>
  <si>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</si>
  <si>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</si>
  <si>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</si>
  <si>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</si>
  <si>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</si>
  <si>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</si>
  <si>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</si>
  <si>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</si>
  <si>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</si>
  <si>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</si>
  <si>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</si>
  <si>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</si>
  <si>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</si>
  <si>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</si>
  <si>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</si>
  <si>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</si>
  <si>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</si>
  <si>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</si>
  <si>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</si>
  <si>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</si>
  <si>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</si>
  <si>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</si>
  <si>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</si>
  <si>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</si>
  <si>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</si>
  <si>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</si>
  <si>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</si>
  <si>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</si>
  <si>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</si>
  <si>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</si>
  <si>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</si>
  <si>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</si>
  <si>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</si>
  <si>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</si>
  <si>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</si>
  <si>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</si>
  <si>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</si>
  <si>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</si>
  <si>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</si>
  <si>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</si>
  <si>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</si>
  <si>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</si>
  <si>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</si>
  <si>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</si>
  <si>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</si>
  <si>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</si>
  <si>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</si>
  <si>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</si>
  <si>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</si>
  <si>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</si>
  <si>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</si>
  <si>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</si>
  <si>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</si>
  <si>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</si>
  <si>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</si>
  <si>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</si>
  <si>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</si>
  <si>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</si>
  <si>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</si>
  <si>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</si>
  <si>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</si>
  <si>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</si>
  <si>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</si>
  <si>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</si>
  <si>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</si>
  <si>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</si>
  <si>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</si>
  <si>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</si>
  <si>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</si>
  <si>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</si>
  <si>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</si>
  <si>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</si>
  <si>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</si>
  <si>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</si>
  <si>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</si>
  <si>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</si>
  <si>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</si>
  <si>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</si>
  <si>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</si>
  <si>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</si>
  <si>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</si>
  <si>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</si>
  <si>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</si>
  <si>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</si>
  <si>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</si>
  <si>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</si>
  <si>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</si>
  <si>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</si>
  <si>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</si>
  <si>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</si>
  <si>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</si>
  <si>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</si>
  <si>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</si>
  <si>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</si>
  <si>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</si>
  <si>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</si>
  <si>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</si>
  <si>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</si>
  <si>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</si>
  <si>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</si>
  <si>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</si>
  <si>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</si>
  <si>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</si>
  <si>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</si>
  <si>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</si>
  <si>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</si>
  <si>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</si>
  <si>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</si>
  <si>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</si>
  <si>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</si>
  <si>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</si>
  <si>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</si>
  <si>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</si>
  <si>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</si>
  <si>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</si>
  <si>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</si>
  <si>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</si>
  <si>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</si>
  <si>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</si>
  <si>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</si>
  <si>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</si>
  <si>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</si>
  <si>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</si>
  <si>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</si>
  <si>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</si>
  <si>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</si>
  <si>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</si>
  <si>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</si>
  <si>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</si>
  <si>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</si>
  <si>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</si>
  <si>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</si>
  <si>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</si>
  <si>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</si>
  <si>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</si>
  <si>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</si>
  <si>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</si>
  <si>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</si>
  <si>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</si>
  <si>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</si>
  <si>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</si>
  <si>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</si>
  <si>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</si>
  <si>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</si>
  <si>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</si>
  <si>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</si>
  <si>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</si>
  <si>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</si>
  <si>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</si>
  <si>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</si>
  <si>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</si>
  <si>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</si>
  <si>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</si>
  <si>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</si>
  <si>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</si>
  <si>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</si>
  <si>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</si>
  <si>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</si>
  <si>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</si>
  <si>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</si>
  <si>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</si>
  <si>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</si>
  <si>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</si>
  <si>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</si>
  <si>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</si>
  <si>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</si>
  <si>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</si>
  <si>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</si>
  <si>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</si>
  <si>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</si>
  <si>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</si>
  <si>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</si>
  <si>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</si>
  <si>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</si>
  <si>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</si>
  <si>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</si>
  <si>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</si>
  <si>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</si>
  <si>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</si>
  <si>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</si>
  <si>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</si>
  <si>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</si>
  <si>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</si>
  <si>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</si>
  <si>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</si>
  <si>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</si>
  <si>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</si>
  <si>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</si>
  <si>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</si>
  <si>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</si>
  <si>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</si>
  <si>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</si>
  <si>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</si>
  <si>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</si>
  <si>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</si>
  <si>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</si>
  <si>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</si>
  <si>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</si>
  <si>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</si>
  <si>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</si>
  <si>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</si>
  <si>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</si>
  <si>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</si>
  <si>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</si>
  <si>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</si>
  <si>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</si>
  <si>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</si>
  <si>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</si>
  <si>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</si>
  <si>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</si>
  <si>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</si>
  <si>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</si>
  <si>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</si>
  <si>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</si>
  <si>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</si>
  <si>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</si>
  <si>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</si>
  <si>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</si>
  <si>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</si>
  <si>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</si>
  <si>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</si>
  <si>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</si>
  <si>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</si>
  <si>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</si>
  <si>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</si>
  <si>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</si>
  <si>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</si>
  <si>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</si>
  <si>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</si>
  <si>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</si>
  <si>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</si>
  <si>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</si>
  <si>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</si>
  <si>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</si>
  <si>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</si>
  <si>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</si>
  <si>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</si>
  <si>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</si>
  <si>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</si>
  <si>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</si>
  <si>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</si>
  <si>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</si>
  <si>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</si>
  <si>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</si>
  <si>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</si>
  <si>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</si>
  <si>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</si>
  <si>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</si>
  <si>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</si>
  <si>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</si>
  <si>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</si>
  <si>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</si>
  <si>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</si>
  <si>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</si>
  <si>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</si>
  <si>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</si>
  <si>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</si>
  <si>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</si>
  <si>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</si>
  <si>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</si>
  <si>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</si>
  <si>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</si>
  <si>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</si>
  <si>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</si>
  <si>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</si>
  <si>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</si>
  <si>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</si>
  <si>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</si>
  <si>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</si>
  <si>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</si>
  <si>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</si>
  <si>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</si>
  <si>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</si>
  <si>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</si>
  <si>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</si>
  <si>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</si>
  <si>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</si>
  <si>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</si>
  <si>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</si>
  <si>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</si>
  <si>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</si>
  <si>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</si>
  <si>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</si>
  <si>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</si>
  <si>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</si>
  <si>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</si>
  <si>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</si>
  <si>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</si>
  <si>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</si>
  <si>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</si>
  <si>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</si>
  <si>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</si>
  <si>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</si>
  <si>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</si>
  <si>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</si>
  <si>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</si>
  <si>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</si>
  <si>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</si>
  <si>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</si>
  <si>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</si>
  <si>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</si>
  <si>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</si>
  <si>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</si>
  <si>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</si>
  <si>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</si>
  <si>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</si>
  <si>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</si>
  <si>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</si>
  <si>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</si>
  <si>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</si>
  <si>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</si>
  <si>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</si>
  <si>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</si>
  <si>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</si>
  <si>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</si>
  <si>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</si>
  <si>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</si>
  <si>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</si>
  <si>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</si>
  <si>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</si>
  <si>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</si>
  <si>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</si>
  <si>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</si>
  <si>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</si>
  <si>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</si>
  <si>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</si>
  <si>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</si>
  <si>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</si>
  <si>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</si>
  <si>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</si>
  <si>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</si>
  <si>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</si>
  <si>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</si>
  <si>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</si>
  <si>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</si>
  <si>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</si>
  <si>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</si>
  <si>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</si>
  <si>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</si>
  <si>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</si>
  <si>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</si>
  <si>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</si>
  <si>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</si>
  <si>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</si>
  <si>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</si>
  <si>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</si>
  <si>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</si>
  <si>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</si>
  <si>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</si>
  <si>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</si>
  <si>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</si>
  <si>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</si>
  <si>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</si>
  <si>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</si>
  <si>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</si>
  <si>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</si>
  <si>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</si>
  <si>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</si>
  <si>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</si>
  <si>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</si>
  <si>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</si>
  <si>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</si>
  <si>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</si>
  <si>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</si>
  <si>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</si>
  <si>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</si>
  <si>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</si>
  <si>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</si>
  <si>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</si>
  <si>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</si>
  <si>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</si>
  <si>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</si>
  <si>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</si>
  <si>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</si>
  <si>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</si>
  <si>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</si>
  <si>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</si>
  <si>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</si>
  <si>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</si>
  <si>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</si>
  <si>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</si>
  <si>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</si>
  <si>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</si>
  <si>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</si>
  <si>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</si>
  <si>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</si>
  <si>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</si>
  <si>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</si>
  <si>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</si>
  <si>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</si>
  <si>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</si>
  <si>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</si>
  <si>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</si>
  <si>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</si>
  <si>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</si>
  <si>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</si>
  <si>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</si>
  <si>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</si>
  <si>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</si>
  <si>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</si>
  <si>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</si>
  <si>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</si>
  <si>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</si>
  <si>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</si>
  <si>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</si>
  <si>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</si>
  <si>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</si>
  <si>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</si>
  <si>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</si>
  <si>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</si>
  <si>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</si>
  <si>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</si>
  <si>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</si>
  <si>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</si>
  <si>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</si>
  <si>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</si>
  <si>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</si>
  <si>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</si>
  <si>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</si>
  <si>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</si>
  <si>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</si>
  <si>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</si>
  <si>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</si>
  <si>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</si>
  <si>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</si>
  <si>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</si>
  <si>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</si>
  <si>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</si>
  <si>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</si>
  <si>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</si>
  <si>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</si>
  <si>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</si>
  <si>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</si>
  <si>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</si>
  <si>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</si>
  <si>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</si>
  <si>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</si>
  <si>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</si>
  <si>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</si>
  <si>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</si>
  <si>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</si>
  <si>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</si>
  <si>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</si>
  <si>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</si>
  <si>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</si>
  <si>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</si>
  <si>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</si>
  <si>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</si>
  <si>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</si>
  <si>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</si>
  <si>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</si>
  <si>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</si>
  <si>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</si>
  <si>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</si>
  <si>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</si>
  <si>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</si>
  <si>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</si>
  <si>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</si>
  <si>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</si>
  <si>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</si>
  <si>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</si>
  <si>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</si>
  <si>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</si>
  <si>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</si>
  <si>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</si>
  <si>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</si>
  <si>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</si>
  <si>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</si>
  <si>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</si>
  <si>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</si>
  <si>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</si>
  <si>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</si>
  <si>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</si>
  <si>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</si>
  <si>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</si>
  <si>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</si>
  <si>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</si>
  <si>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</si>
  <si>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</si>
  <si>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</si>
  <si>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</si>
  <si>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</si>
  <si>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</si>
  <si>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</si>
  <si>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</si>
  <si>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</si>
  <si>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</si>
  <si>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</si>
  <si>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</si>
  <si>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</si>
  <si>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</si>
  <si>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</si>
  <si>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</si>
  <si>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</si>
  <si>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</si>
  <si>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</si>
  <si>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</si>
  <si>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</si>
  <si>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</si>
  <si>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</si>
  <si>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</si>
  <si>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</si>
  <si>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</si>
  <si>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</si>
  <si>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</si>
  <si>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</si>
  <si>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</si>
  <si>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</si>
  <si>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</si>
  <si>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</si>
  <si>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</si>
  <si>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</si>
  <si>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</si>
  <si>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</si>
  <si>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</si>
  <si>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</si>
  <si>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</si>
  <si>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</si>
  <si>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</si>
  <si>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</si>
  <si>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</si>
  <si>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</si>
  <si>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</si>
  <si>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</si>
  <si>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</si>
  <si>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</si>
  <si>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</si>
  <si>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</si>
  <si>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</si>
  <si>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</si>
  <si>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</si>
  <si>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</si>
  <si>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</si>
  <si>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</si>
  <si>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</si>
  <si>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</si>
  <si>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</si>
  <si>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</si>
  <si>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</si>
  <si>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</si>
  <si>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</si>
  <si>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</si>
  <si>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</si>
  <si>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</si>
  <si>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</si>
  <si>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</si>
  <si>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</si>
  <si>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</si>
  <si>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</si>
  <si>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</si>
  <si>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</si>
  <si>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</si>
  <si>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</si>
  <si>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</si>
  <si>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</si>
  <si>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</si>
  <si>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</si>
  <si>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</si>
  <si>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</si>
  <si>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</si>
  <si>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</si>
  <si>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</si>
  <si>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</si>
  <si>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</si>
  <si>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</si>
  <si>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</si>
  <si>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</si>
  <si>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</si>
  <si>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</si>
  <si>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</si>
  <si>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</si>
  <si>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</si>
  <si>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</si>
  <si>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</si>
  <si>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</si>
  <si>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</si>
  <si>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</si>
  <si>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</si>
  <si>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</si>
  <si>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</si>
  <si>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</si>
  <si>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</si>
  <si>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</si>
  <si>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</si>
  <si>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</si>
  <si>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</si>
  <si>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</si>
  <si>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</si>
  <si>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</si>
  <si>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</si>
  <si>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</si>
  <si>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</si>
  <si>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</si>
  <si>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</si>
  <si>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</si>
  <si>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</si>
  <si>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</si>
  <si>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</si>
  <si>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</si>
  <si>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</si>
  <si>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</si>
  <si>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</si>
  <si>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</si>
  <si>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</si>
  <si>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</si>
  <si>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</si>
  <si>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</si>
  <si>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</si>
  <si>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</si>
  <si>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</si>
  <si>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</si>
  <si>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</si>
  <si>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</si>
  <si>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</si>
  <si>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</si>
  <si>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</si>
  <si>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</si>
  <si>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</si>
  <si>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</si>
  <si>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</si>
  <si>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</si>
  <si>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</si>
  <si>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</si>
  <si>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</si>
  <si>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</si>
  <si>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</si>
  <si>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</si>
  <si>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</si>
  <si>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</si>
  <si>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</si>
  <si>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</si>
  <si>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</si>
  <si>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</si>
  <si>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</si>
  <si>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</si>
  <si>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</si>
  <si>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</si>
  <si>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</si>
  <si>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</si>
  <si>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</si>
  <si>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</si>
  <si>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</si>
  <si>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</si>
  <si>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</si>
  <si>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</si>
  <si>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</si>
  <si>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</si>
  <si>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</si>
  <si>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</si>
  <si>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</si>
  <si>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</si>
  <si>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</si>
  <si>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</si>
  <si>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</si>
  <si>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</si>
  <si>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</si>
  <si>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</si>
  <si>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</si>
  <si>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</si>
  <si>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</si>
  <si>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</si>
  <si>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</si>
  <si>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</si>
  <si>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</si>
  <si>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</si>
  <si>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</si>
  <si>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</si>
  <si>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</si>
  <si>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</si>
  <si>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</si>
  <si>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</si>
  <si>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</si>
  <si>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</si>
  <si>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</si>
  <si>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</si>
  <si>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</si>
  <si>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</si>
  <si>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</si>
  <si>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</si>
  <si>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</si>
  <si>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</si>
  <si>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</si>
  <si>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</si>
  <si>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</si>
  <si>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</si>
  <si>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</si>
  <si>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</si>
  <si>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</si>
  <si>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</si>
  <si>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</si>
  <si>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</si>
  <si>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</si>
  <si>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</si>
  <si>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</si>
  <si>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</si>
  <si>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</si>
  <si>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</si>
  <si>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</si>
  <si>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</si>
  <si>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</si>
  <si>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</si>
  <si>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</si>
  <si>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</si>
  <si>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</si>
  <si>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</si>
  <si>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</si>
  <si>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</si>
  <si>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</si>
  <si>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</si>
  <si>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</si>
  <si>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</si>
  <si>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</si>
  <si>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</si>
  <si>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</si>
  <si>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</si>
  <si>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</si>
  <si>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</si>
  <si>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</si>
  <si>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</si>
  <si>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</si>
  <si>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</si>
  <si>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</si>
  <si>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</si>
  <si>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</si>
  <si>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</si>
  <si>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</si>
  <si>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</si>
  <si>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</si>
  <si>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</si>
  <si>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</si>
  <si>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</si>
  <si>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</si>
  <si>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</si>
  <si>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</si>
  <si>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</si>
  <si>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</si>
  <si>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</si>
  <si>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</si>
  <si>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</si>
  <si>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</si>
  <si>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</si>
  <si>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</si>
  <si>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</si>
  <si>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</si>
  <si>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</si>
  <si>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</si>
  <si>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</si>
  <si>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</si>
  <si>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</si>
  <si>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</si>
  <si>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</si>
  <si>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</si>
  <si>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</si>
  <si>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</si>
  <si>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</si>
  <si>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</si>
  <si>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</si>
  <si>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</si>
  <si>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</si>
  <si>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</si>
  <si>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</si>
  <si>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</si>
  <si>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</si>
  <si>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</si>
  <si>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</si>
  <si>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</si>
  <si>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</si>
  <si>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</si>
  <si>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</si>
  <si>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</si>
  <si>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</si>
  <si>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</si>
  <si>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</si>
  <si>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</si>
  <si>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</si>
  <si>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</si>
  <si>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</si>
  <si>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</si>
  <si>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</si>
  <si>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</si>
  <si>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</si>
  <si>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</si>
  <si>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</si>
  <si>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</si>
  <si>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</si>
  <si>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</si>
  <si>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</si>
  <si>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</si>
  <si>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</si>
  <si>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</si>
  <si>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</si>
  <si>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</si>
  <si>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</si>
  <si>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</si>
  <si>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</si>
  <si>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</si>
  <si>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</si>
  <si>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</si>
  <si>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</si>
  <si>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</si>
  <si>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</si>
  <si>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</si>
  <si>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</si>
  <si>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</si>
  <si>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</si>
  <si>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</si>
  <si>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</si>
  <si>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</si>
  <si>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</si>
  <si>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</si>
  <si>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</si>
  <si>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</si>
  <si>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</si>
  <si>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</si>
  <si>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</si>
  <si>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</si>
  <si>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</si>
  <si>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</si>
  <si>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</si>
  <si>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</si>
  <si>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</si>
  <si>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</si>
  <si>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</si>
  <si>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</si>
  <si>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</si>
  <si>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</si>
  <si>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</si>
  <si>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</si>
  <si>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</si>
  <si>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</si>
  <si>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</si>
  <si>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</si>
  <si>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</si>
  <si>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</si>
  <si>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</si>
  <si>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</si>
  <si>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</si>
  <si>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</si>
  <si>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</si>
  <si>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</si>
  <si>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</si>
  <si>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</si>
  <si>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</si>
  <si>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</si>
  <si>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</si>
  <si>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</si>
  <si>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</si>
  <si>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</si>
  <si>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</si>
  <si>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</si>
  <si>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</si>
  <si>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</si>
  <si>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</si>
  <si>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</si>
  <si>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</si>
  <si>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</si>
  <si>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</si>
  <si>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</si>
  <si>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</si>
  <si>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</si>
  <si>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</si>
  <si>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</si>
  <si>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</si>
  <si>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</si>
  <si>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</si>
  <si>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</si>
  <si>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</si>
  <si>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</si>
  <si>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</si>
  <si>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</si>
  <si>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</si>
  <si>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</si>
  <si>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</si>
  <si>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</si>
  <si>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</si>
  <si>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</si>
  <si>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</si>
  <si>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</si>
  <si>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</si>
  <si>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</si>
  <si>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</si>
  <si>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</si>
  <si>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</si>
  <si>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</si>
  <si>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</si>
  <si>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</si>
  <si>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</si>
  <si>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</si>
  <si>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</si>
  <si>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</si>
  <si>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</si>
  <si>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</si>
  <si>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</si>
  <si>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</si>
  <si>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</si>
  <si>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</si>
  <si>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</si>
  <si>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</si>
  <si>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</si>
  <si>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</si>
  <si>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</si>
  <si>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</si>
  <si>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</si>
  <si>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</si>
  <si>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</si>
  <si>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</si>
  <si>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</si>
  <si>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</si>
  <si>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</si>
  <si>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</si>
  <si>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</si>
  <si>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</si>
  <si>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</si>
  <si>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</si>
  <si>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</si>
  <si>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</si>
  <si>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</si>
  <si>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</si>
  <si>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</si>
  <si>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</si>
  <si>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</si>
  <si>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</si>
  <si>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</si>
  <si>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</si>
  <si>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</si>
  <si>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</si>
  <si>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</si>
  <si>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</si>
  <si>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</si>
  <si>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</si>
  <si>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</si>
  <si>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</si>
  <si>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</si>
  <si>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</si>
  <si>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</si>
  <si>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</si>
  <si>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</si>
  <si>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</si>
  <si>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</si>
  <si>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</si>
  <si>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</si>
  <si>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</si>
  <si>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</si>
  <si>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</si>
  <si>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</si>
  <si>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</si>
  <si>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</si>
  <si>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</si>
  <si>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</si>
  <si>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</si>
  <si>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</si>
  <si>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</si>
  <si>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</si>
  <si>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</si>
  <si>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</si>
  <si>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</si>
  <si>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</si>
  <si>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</si>
  <si>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</si>
  <si>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</si>
  <si>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</si>
  <si>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</si>
  <si>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</si>
  <si>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</si>
  <si>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</si>
  <si>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</si>
  <si>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</si>
  <si>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</si>
  <si>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</si>
  <si>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</si>
  <si>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</si>
  <si>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</si>
  <si>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</si>
  <si>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</si>
  <si>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</si>
  <si>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</si>
  <si>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</si>
  <si>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</si>
  <si>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</si>
  <si>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</si>
  <si>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</si>
  <si>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</si>
  <si>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</si>
  <si>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</si>
  <si>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</si>
  <si>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</si>
  <si>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</si>
  <si>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</si>
  <si>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</si>
  <si>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</si>
  <si>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</si>
  <si>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</si>
  <si>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</si>
  <si>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</si>
  <si>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</si>
  <si>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</si>
  <si>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</si>
  <si>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</si>
  <si>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</si>
  <si>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</si>
  <si>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</si>
  <si>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</si>
  <si>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</si>
  <si>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</si>
  <si>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</si>
  <si>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</si>
  <si>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</si>
  <si>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</si>
  <si>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</si>
  <si>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</si>
  <si>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</si>
  <si>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</si>
  <si>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</si>
  <si>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</si>
  <si>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</si>
  <si>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</si>
  <si>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</si>
  <si>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</si>
  <si>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</si>
  <si>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</si>
  <si>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</si>
  <si>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</si>
  <si>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</si>
  <si>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</si>
  <si>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</si>
  <si>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</si>
  <si>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</si>
  <si>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</si>
  <si>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</si>
  <si>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</si>
  <si>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</si>
  <si>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</si>
  <si>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</si>
  <si>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</si>
  <si>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</si>
  <si>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</si>
  <si>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</si>
  <si>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</si>
  <si>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</si>
  <si>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</si>
  <si>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</si>
  <si>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</si>
  <si>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</si>
  <si>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</si>
  <si>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</si>
  <si>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</si>
  <si>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</si>
  <si>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</si>
  <si>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</si>
  <si>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</si>
  <si>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</si>
  <si>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</si>
  <si>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</si>
  <si>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</si>
  <si>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</si>
  <si>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</si>
  <si>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</si>
  <si>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</si>
  <si>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</si>
  <si>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</si>
  <si>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</si>
  <si>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</si>
  <si>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</si>
  <si>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</si>
  <si>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</si>
  <si>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</si>
  <si>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</si>
  <si>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</si>
  <si>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</si>
  <si>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</si>
  <si>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</si>
  <si>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</si>
  <si>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</si>
  <si>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</si>
  <si>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</si>
  <si>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</si>
  <si>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</si>
  <si>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</si>
  <si>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</si>
  <si>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</si>
  <si>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</si>
  <si>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</si>
  <si>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</si>
  <si>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</si>
  <si>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</si>
  <si>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</si>
  <si>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</si>
  <si>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</si>
  <si>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</si>
  <si>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</si>
  <si>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</si>
  <si>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</si>
  <si>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</si>
  <si>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</si>
  <si>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</si>
  <si>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</si>
  <si>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</si>
  <si>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</si>
  <si>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</si>
  <si>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</si>
  <si>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</si>
  <si>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</si>
  <si>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</si>
  <si>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</si>
  <si>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</si>
  <si>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</si>
  <si>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</si>
  <si>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</si>
  <si>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</si>
  <si>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</si>
  <si>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</si>
  <si>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</si>
  <si>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</si>
  <si>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</si>
  <si>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</si>
  <si>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</si>
  <si>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</si>
  <si>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</si>
  <si>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</si>
  <si>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</si>
  <si>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</si>
  <si>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</si>
  <si>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</si>
  <si>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</si>
  <si>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</si>
  <si>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</si>
  <si>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</si>
  <si>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</si>
  <si>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</si>
  <si>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</si>
  <si>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</si>
  <si>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</si>
  <si>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</si>
  <si>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</si>
  <si>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</si>
  <si>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</si>
  <si>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</si>
  <si>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</si>
  <si>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</si>
  <si>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</si>
  <si>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</si>
  <si>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</si>
  <si>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</si>
  <si>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</si>
  <si>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</si>
  <si>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</si>
  <si>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</si>
  <si>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</si>
  <si>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</si>
  <si>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</si>
  <si>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</si>
  <si>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</si>
  <si>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</si>
  <si>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</si>
  <si>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</si>
  <si>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</si>
  <si>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</si>
  <si>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</si>
  <si>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</si>
  <si>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</si>
  <si>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</si>
  <si>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</si>
  <si>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</si>
  <si>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</si>
  <si>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</si>
  <si>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</si>
  <si>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</si>
  <si>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</si>
  <si>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</si>
  <si>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</si>
  <si>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</si>
  <si>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</si>
  <si>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</si>
  <si>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</si>
  <si>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</si>
  <si>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</si>
  <si>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</si>
  <si>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</si>
  <si>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</si>
  <si>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</si>
  <si>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</si>
  <si>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</si>
  <si>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</si>
  <si>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</si>
  <si>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</si>
  <si>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</si>
  <si>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</si>
  <si>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</si>
  <si>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</si>
  <si>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</si>
  <si>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</si>
  <si>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</si>
  <si>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</si>
  <si>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</si>
  <si>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</si>
  <si>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</si>
  <si>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</si>
  <si>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</si>
  <si>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</si>
  <si>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</si>
  <si>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</si>
  <si>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</si>
  <si>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</si>
  <si>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</si>
  <si>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</si>
  <si>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</si>
  <si>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</si>
  <si>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</si>
  <si>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</si>
  <si>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</si>
  <si>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</si>
  <si>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</si>
  <si>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</si>
  <si>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</si>
  <si>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</si>
  <si>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</si>
  <si>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</si>
  <si>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</si>
  <si>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</si>
  <si>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</si>
  <si>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</si>
  <si>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</si>
  <si>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</si>
  <si>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</si>
  <si>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</si>
  <si>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</si>
  <si>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</si>
  <si>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</si>
  <si>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</si>
  <si>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</si>
  <si>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</si>
  <si>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</si>
  <si>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</si>
  <si>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</si>
  <si>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</si>
  <si>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</si>
  <si>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</si>
  <si>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</si>
  <si>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</si>
  <si>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</si>
  <si>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</si>
  <si>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</si>
  <si>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</si>
  <si>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</si>
  <si>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</si>
  <si>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</si>
  <si>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</si>
  <si>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</si>
  <si>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</si>
  <si>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</si>
  <si>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</si>
  <si>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</si>
  <si>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</si>
  <si>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</si>
  <si>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</si>
  <si>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</si>
  <si>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</si>
  <si>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</si>
  <si>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</si>
  <si>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</si>
  <si>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</si>
  <si>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</si>
  <si>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</si>
  <si>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</si>
  <si>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</si>
  <si>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</si>
  <si>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</si>
  <si>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</si>
  <si>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</si>
  <si>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</si>
  <si>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</si>
  <si>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</si>
  <si>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</si>
  <si>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</si>
  <si>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</si>
  <si>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</si>
  <si>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</si>
  <si>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</si>
  <si>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</si>
  <si>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</si>
  <si>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</si>
  <si>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</si>
  <si>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</si>
  <si>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</si>
  <si>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</si>
  <si>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</si>
  <si>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</si>
  <si>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</si>
  <si>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</si>
  <si>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</si>
  <si>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</si>
  <si>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</si>
  <si>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</si>
  <si>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</si>
  <si>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</si>
  <si>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</si>
  <si>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</si>
  <si>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</si>
  <si>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</si>
  <si>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</si>
  <si>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</si>
  <si>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</si>
  <si>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</si>
  <si>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</si>
  <si>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</si>
  <si>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</si>
  <si>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</si>
  <si>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</si>
  <si>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</si>
  <si>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</si>
  <si>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</si>
  <si>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</si>
  <si>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</si>
  <si>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</si>
  <si>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</si>
  <si>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</si>
  <si>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</si>
  <si>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</si>
  <si>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</si>
  <si>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</si>
  <si>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</si>
  <si>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</si>
  <si>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</si>
  <si>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</si>
  <si>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</si>
  <si>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</si>
  <si>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</si>
  <si>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</si>
  <si>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</si>
  <si>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</si>
  <si>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</si>
  <si>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</si>
  <si>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</si>
  <si>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</si>
  <si>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</si>
  <si>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</si>
  <si>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</si>
  <si>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</si>
  <si>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</si>
  <si>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</si>
  <si>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</si>
  <si>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</si>
  <si>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</si>
  <si>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</si>
  <si>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</si>
  <si>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</si>
  <si>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</si>
  <si>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</si>
  <si>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</si>
  <si>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</si>
  <si>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</si>
  <si>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</si>
  <si>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</si>
  <si>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</si>
  <si>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</si>
  <si>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</si>
  <si>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</si>
  <si>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</si>
  <si>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</si>
  <si>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</si>
  <si>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</si>
  <si>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</si>
  <si>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</si>
  <si>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</si>
  <si>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</si>
  <si>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</si>
  <si>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</si>
  <si>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</si>
  <si>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</si>
  <si>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</si>
  <si>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</si>
  <si>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</si>
  <si>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</si>
  <si>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</si>
  <si>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</si>
  <si>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</si>
  <si>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</si>
  <si>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</si>
  <si>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</si>
  <si>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</si>
  <si>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</si>
  <si>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</si>
  <si>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</si>
  <si>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</si>
  <si>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</si>
  <si>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</si>
  <si>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</si>
  <si>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</si>
  <si>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</si>
  <si>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</si>
  <si>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</si>
  <si>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</si>
  <si>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</si>
  <si>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</si>
  <si>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</si>
  <si>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</si>
  <si>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</si>
  <si>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</si>
  <si>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</si>
  <si>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</si>
  <si>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</si>
  <si>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</si>
  <si>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</si>
  <si>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</si>
  <si>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</si>
  <si>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</si>
  <si>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</si>
  <si>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</si>
  <si>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</si>
  <si>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</si>
  <si>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</si>
  <si>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</si>
  <si>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</si>
  <si>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</si>
  <si>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</si>
  <si>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</si>
  <si>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</si>
  <si>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</si>
  <si>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</si>
  <si>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</si>
  <si>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</si>
  <si>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</si>
  <si>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</si>
  <si>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</si>
  <si>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</si>
  <si>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</si>
  <si>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</si>
  <si>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</si>
  <si>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</si>
  <si>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</si>
  <si>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</si>
  <si>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</si>
  <si>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</si>
  <si>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</si>
  <si>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</si>
  <si>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</si>
  <si>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</si>
  <si>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</si>
  <si>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</si>
  <si>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</si>
  <si>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</si>
  <si>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</si>
  <si>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</si>
  <si>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</si>
  <si>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</si>
  <si>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</si>
  <si>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</si>
  <si>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</si>
  <si>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</si>
  <si>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</si>
  <si>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</si>
  <si>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</si>
  <si>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</si>
  <si>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</si>
  <si>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</si>
  <si>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</si>
  <si>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</si>
  <si>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</si>
  <si>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</si>
  <si>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</si>
  <si>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</si>
  <si>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</si>
  <si>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</si>
  <si>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</si>
  <si>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</si>
  <si>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</si>
  <si>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</si>
  <si>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</si>
  <si>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</si>
  <si>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</si>
  <si>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</si>
  <si>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</si>
  <si>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</si>
  <si>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</si>
  <si>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</si>
  <si>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</si>
  <si>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</si>
  <si>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</si>
  <si>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</si>
  <si>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</si>
  <si>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</si>
  <si>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</si>
  <si>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</si>
  <si>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</si>
  <si>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</si>
  <si>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</si>
  <si>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</si>
  <si>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</si>
  <si>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</si>
  <si>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</si>
  <si>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</si>
  <si>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</si>
  <si>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</si>
  <si>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</si>
  <si>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</si>
  <si>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</si>
  <si>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</si>
  <si>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</si>
  <si>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</si>
  <si>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</si>
  <si>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</si>
  <si>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</si>
  <si>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</si>
  <si>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</si>
  <si>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</si>
  <si>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</si>
  <si>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</si>
  <si>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</si>
  <si>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</si>
  <si>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</si>
  <si>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</si>
  <si>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</si>
  <si>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</si>
  <si>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</si>
  <si>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</si>
  <si>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</si>
  <si>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</si>
  <si>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</si>
  <si>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</si>
  <si>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</si>
  <si>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</si>
  <si>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</si>
  <si>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</si>
  <si>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</si>
  <si>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</si>
  <si>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</si>
  <si>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</si>
  <si>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</si>
  <si>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</si>
  <si>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</si>
  <si>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</si>
  <si>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</si>
  <si>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</si>
  <si>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</si>
  <si>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</si>
  <si>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</si>
  <si>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</si>
  <si>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</si>
  <si>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</si>
  <si>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</si>
  <si>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</si>
  <si>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</si>
  <si>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</si>
  <si>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</si>
  <si>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</si>
  <si>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</si>
  <si>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</si>
  <si>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</si>
  <si>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</si>
  <si>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</si>
  <si>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</si>
  <si>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</si>
  <si>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</si>
  <si>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</si>
  <si>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</si>
  <si>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</si>
  <si>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</si>
  <si>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</si>
  <si>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</si>
  <si>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</si>
  <si>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</si>
  <si>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</si>
  <si>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</si>
  <si>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</si>
  <si>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</si>
  <si>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</si>
  <si>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</si>
  <si>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</si>
  <si>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</si>
  <si>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</si>
  <si>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</si>
  <si>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</si>
  <si>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</si>
  <si>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</si>
  <si>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</si>
  <si>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</si>
  <si>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</si>
  <si>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</si>
  <si>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</si>
  <si>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</si>
  <si>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</si>
  <si>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</si>
  <si>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</si>
  <si>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</si>
  <si>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</si>
  <si>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</si>
  <si>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</si>
  <si>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</si>
  <si>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</si>
  <si>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</si>
  <si>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</si>
  <si>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</si>
  <si>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</si>
  <si>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</si>
  <si>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</si>
  <si>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</si>
  <si>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</si>
  <si>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</si>
  <si>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</si>
  <si>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</si>
  <si>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</si>
  <si>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</si>
  <si>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</si>
  <si>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</si>
  <si>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</si>
  <si>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</si>
  <si>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</si>
  <si>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</si>
  <si>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</si>
  <si>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</si>
  <si>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</si>
  <si>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</si>
  <si>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</si>
  <si>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</si>
  <si>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</si>
  <si>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</si>
  <si>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</si>
  <si>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</si>
  <si>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</si>
  <si>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</si>
  <si>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</si>
  <si>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</si>
  <si>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</si>
  <si>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</si>
  <si>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</si>
  <si>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</si>
  <si>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</si>
  <si>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</si>
  <si>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</si>
  <si>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</si>
  <si>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</si>
  <si>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</si>
  <si>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</si>
  <si>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</si>
  <si>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</si>
  <si>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</si>
  <si>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</si>
  <si>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</si>
  <si>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</si>
  <si>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</si>
  <si>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</si>
  <si>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</si>
  <si>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</si>
  <si>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</si>
  <si>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</si>
  <si>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</si>
  <si>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</si>
  <si>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</si>
  <si>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</si>
  <si>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</si>
  <si>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</si>
  <si>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</si>
  <si>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</si>
  <si>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</si>
  <si>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</si>
  <si>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</si>
  <si>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</si>
  <si>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</si>
  <si>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</si>
  <si>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</si>
  <si>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</si>
  <si>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</si>
  <si>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</si>
  <si>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</si>
  <si>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</si>
  <si>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</si>
  <si>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</si>
  <si>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</si>
  <si>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</si>
  <si>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</si>
  <si>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</si>
  <si>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</si>
  <si>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</si>
  <si>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</si>
  <si>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</si>
  <si>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</si>
  <si>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</si>
  <si>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</si>
  <si>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</si>
  <si>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</si>
  <si>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</si>
  <si>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</si>
  <si>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</si>
  <si>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</si>
  <si>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</si>
  <si>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</si>
  <si>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</si>
  <si>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</si>
  <si>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</si>
  <si>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</si>
  <si>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</si>
  <si>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</si>
  <si>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</si>
  <si>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</si>
  <si>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</si>
  <si>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</si>
  <si>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</si>
  <si>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</si>
  <si>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</si>
  <si>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</si>
  <si>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</si>
  <si>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</si>
  <si>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</si>
  <si>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</si>
  <si>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</si>
  <si>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</si>
  <si>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</si>
  <si>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</si>
  <si>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</si>
  <si>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</si>
  <si>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</si>
  <si>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</si>
  <si>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</si>
  <si>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</si>
  <si>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</si>
  <si>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</si>
  <si>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</si>
  <si>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</si>
  <si>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</si>
  <si>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</si>
  <si>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</si>
  <si>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</si>
  <si>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</si>
  <si>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</si>
  <si>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</si>
  <si>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</si>
  <si>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</si>
  <si>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</si>
  <si>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</si>
  <si>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</si>
  <si>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</si>
  <si>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</si>
  <si>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</si>
  <si>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</si>
  <si>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</si>
  <si>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</si>
  <si>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</si>
  <si>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</si>
  <si>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</si>
  <si>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</si>
  <si>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</si>
  <si>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</si>
  <si>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</si>
  <si>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</si>
  <si>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</si>
  <si>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</si>
  <si>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</si>
  <si>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</si>
  <si>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</si>
  <si>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</si>
  <si>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</si>
  <si>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</si>
  <si>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</si>
  <si>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</si>
  <si>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</si>
  <si>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</si>
  <si>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</si>
  <si>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</si>
  <si>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</si>
  <si>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</si>
  <si>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</si>
  <si>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</si>
  <si>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</si>
  <si>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</si>
  <si>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</si>
  <si>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</si>
  <si>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</si>
  <si>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</si>
  <si>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</si>
  <si>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</si>
  <si>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</si>
  <si>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</si>
  <si>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</si>
  <si>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</si>
  <si>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</si>
  <si>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</si>
  <si>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</si>
  <si>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</si>
  <si>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</si>
  <si>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</si>
  <si>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</si>
  <si>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</si>
  <si>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</si>
  <si>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</si>
  <si>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</si>
  <si>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</si>
  <si>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</si>
  <si>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</si>
  <si>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</si>
  <si>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</si>
  <si>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</si>
  <si>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</si>
  <si>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</si>
  <si>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</si>
  <si>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</si>
  <si>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</si>
  <si>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</si>
  <si>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</si>
  <si>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</si>
  <si>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</si>
  <si>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</si>
  <si>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</si>
  <si>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</si>
  <si>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</si>
  <si>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</si>
  <si>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</si>
  <si>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</si>
  <si>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</si>
  <si>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</si>
  <si>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</si>
  <si>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</si>
  <si>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</si>
  <si>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</si>
  <si>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</si>
  <si>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</si>
  <si>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</si>
  <si>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</si>
  <si>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</si>
  <si>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</si>
  <si>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</si>
  <si>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</si>
  <si>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</si>
  <si>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</si>
  <si>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</si>
  <si>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</si>
  <si>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</si>
  <si>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</si>
  <si>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</si>
  <si>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</si>
  <si>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</si>
  <si>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</si>
  <si>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</si>
  <si>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</si>
  <si>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</si>
  <si>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</si>
  <si>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</si>
  <si>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</si>
  <si>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</si>
  <si>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</si>
  <si>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</si>
  <si>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</si>
  <si>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</si>
  <si>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</si>
  <si>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</si>
  <si>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</si>
  <si>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</si>
  <si>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</si>
  <si>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</si>
  <si>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</si>
  <si>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</si>
  <si>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</si>
  <si>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</si>
  <si>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</si>
  <si>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</si>
  <si>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</si>
  <si>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</si>
  <si>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</si>
  <si>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</si>
  <si>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</si>
  <si>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</si>
  <si>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</si>
  <si>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</si>
  <si>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</si>
  <si>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</si>
  <si>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</si>
  <si>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</si>
  <si>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</si>
  <si>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</si>
  <si>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</si>
  <si>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</si>
  <si>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</si>
  <si>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</si>
  <si>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</si>
  <si>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</si>
  <si>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</si>
  <si>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</si>
  <si>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</si>
  <si>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</si>
  <si>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</si>
  <si>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</si>
  <si>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</si>
  <si>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</si>
  <si>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</si>
  <si>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</si>
  <si>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</si>
  <si>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</si>
  <si>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</si>
  <si>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</si>
  <si>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</si>
  <si>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</si>
  <si>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</si>
  <si>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</si>
  <si>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</si>
  <si>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</si>
  <si>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</si>
  <si>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</si>
  <si>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</si>
  <si>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</si>
  <si>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</si>
  <si>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</si>
  <si>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</si>
  <si>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</si>
  <si>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</si>
  <si>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</si>
  <si>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</si>
  <si>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</si>
  <si>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</si>
  <si>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</si>
  <si>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</si>
  <si>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</si>
  <si>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</si>
  <si>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</si>
  <si>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</si>
  <si>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</si>
  <si>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</si>
  <si>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</si>
  <si>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</si>
  <si>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</si>
  <si>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</si>
  <si>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</si>
  <si>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</si>
  <si>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</si>
  <si>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</si>
  <si>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</si>
  <si>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</si>
  <si>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</si>
  <si>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</si>
  <si>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</si>
  <si>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</si>
  <si>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</si>
  <si>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</si>
  <si>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</si>
  <si>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</si>
  <si>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</si>
  <si>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</si>
  <si>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</si>
  <si>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</si>
  <si>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</si>
  <si>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</si>
  <si>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</si>
  <si>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</si>
  <si>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</si>
  <si>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</si>
  <si>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</si>
  <si>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</si>
  <si>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</si>
  <si>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</si>
  <si>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</si>
  <si>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</si>
  <si>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</si>
  <si>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</si>
  <si>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</si>
  <si>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</si>
  <si>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</si>
  <si>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</si>
  <si>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</si>
  <si>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</si>
  <si>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</si>
  <si>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</si>
  <si>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</si>
  <si>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</si>
  <si>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</si>
  <si>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</si>
  <si>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</si>
  <si>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</si>
  <si>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</si>
  <si>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</si>
  <si>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</si>
  <si>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</si>
  <si>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</si>
  <si>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</si>
  <si>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</si>
  <si>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</si>
  <si>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</si>
  <si>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</si>
  <si>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</si>
  <si>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</si>
  <si>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</si>
  <si>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</si>
  <si>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</si>
  <si>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</si>
  <si>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</si>
  <si>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</si>
  <si>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</si>
  <si>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</si>
  <si>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</si>
  <si>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</si>
  <si>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</si>
  <si>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</si>
  <si>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</si>
  <si>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</si>
  <si>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</si>
  <si>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</si>
  <si>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</si>
  <si>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</si>
  <si>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</si>
  <si>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</si>
  <si>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</si>
  <si>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</si>
  <si>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</si>
  <si>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</si>
  <si>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</si>
  <si>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</si>
  <si>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</si>
  <si>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</si>
  <si>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</si>
  <si>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</si>
  <si>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</si>
  <si>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</si>
  <si>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</si>
  <si>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</si>
  <si>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</si>
  <si>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</si>
  <si>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</si>
  <si>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</si>
  <si>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</si>
  <si>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</si>
  <si>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</si>
  <si>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</si>
  <si>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</si>
  <si>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</si>
  <si>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</si>
  <si>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</si>
  <si>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</si>
  <si>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</si>
  <si>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</si>
  <si>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</si>
  <si>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</si>
  <si>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</si>
  <si>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</si>
  <si>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</si>
  <si>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</si>
  <si>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</si>
  <si>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</si>
  <si>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</si>
  <si>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</si>
  <si>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</si>
  <si>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</si>
  <si>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</si>
  <si>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</si>
  <si>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</si>
  <si>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</si>
  <si>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</si>
  <si>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</si>
  <si>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</si>
  <si>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</si>
  <si>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</si>
  <si>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</si>
  <si>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</si>
  <si>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</si>
  <si>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</si>
  <si>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</si>
  <si>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</si>
  <si>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</si>
  <si>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</si>
  <si>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</si>
  <si>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</si>
  <si>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</si>
  <si>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</si>
  <si>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</si>
  <si>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</si>
  <si>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</si>
  <si>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</si>
  <si>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</si>
  <si>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</si>
  <si>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</si>
  <si>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</si>
  <si>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</si>
  <si>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</si>
  <si>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</si>
  <si>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</si>
  <si>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</si>
  <si>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</si>
  <si>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</si>
  <si>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</si>
  <si>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</si>
  <si>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</si>
  <si>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</si>
  <si>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</si>
  <si>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</si>
  <si>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</si>
  <si>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</si>
  <si>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</si>
  <si>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</si>
  <si>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</si>
  <si>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</si>
  <si>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</si>
  <si>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</si>
  <si>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</si>
  <si>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</si>
  <si>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</si>
  <si>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</si>
  <si>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</si>
  <si>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</si>
  <si>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</si>
  <si>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</si>
  <si>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</si>
  <si>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</si>
  <si>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</si>
  <si>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</si>
  <si>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</si>
  <si>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</si>
  <si>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</si>
  <si>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</si>
  <si>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</si>
  <si>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</si>
  <si>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</si>
  <si>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</si>
  <si>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</si>
  <si>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</si>
  <si>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</si>
  <si>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</si>
  <si>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</si>
  <si>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</si>
  <si>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</si>
  <si>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</si>
  <si>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</si>
  <si>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</si>
  <si>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</si>
  <si>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</si>
  <si>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</si>
  <si>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</si>
  <si>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</si>
  <si>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</si>
  <si>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</si>
  <si>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</si>
  <si>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</si>
  <si>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</si>
  <si>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</si>
  <si>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</si>
  <si>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</si>
  <si>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</si>
  <si>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</si>
  <si>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</si>
  <si>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</si>
  <si>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</si>
  <si>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</si>
  <si>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</si>
  <si>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</si>
  <si>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</si>
  <si>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</si>
  <si>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</si>
  <si>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</si>
  <si>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</si>
  <si>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</si>
  <si>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</si>
  <si>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</si>
  <si>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</si>
  <si>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</si>
  <si>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</si>
  <si>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</si>
  <si>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</si>
  <si>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</si>
  <si>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</si>
  <si>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</si>
  <si>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</si>
  <si>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</si>
  <si>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</si>
  <si>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</si>
  <si>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</si>
  <si>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</si>
  <si>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</si>
  <si>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</si>
  <si>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</si>
  <si>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</si>
  <si>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</si>
  <si>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</si>
  <si>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</si>
  <si>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</si>
  <si>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</si>
  <si>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</si>
  <si>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</si>
  <si>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</si>
  <si>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</si>
  <si>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</si>
  <si>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</si>
  <si>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</si>
  <si>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</si>
  <si>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</si>
  <si>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</si>
  <si>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</si>
  <si>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</si>
  <si>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</si>
  <si>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</si>
  <si>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</si>
  <si>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</si>
  <si>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</si>
  <si>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</si>
  <si>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</si>
  <si>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</si>
  <si>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</si>
  <si>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</si>
  <si>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</si>
  <si>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</si>
  <si>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</si>
  <si>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</si>
  <si>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</si>
  <si>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</si>
  <si>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</si>
  <si>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</si>
  <si>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</si>
  <si>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</si>
  <si>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</si>
  <si>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</si>
  <si>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</si>
  <si>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</si>
  <si>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</si>
  <si>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</si>
  <si>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</si>
  <si>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</si>
  <si>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</si>
  <si>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</si>
  <si>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</si>
  <si>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</si>
  <si>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</si>
  <si>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</si>
  <si>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</si>
  <si>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</si>
  <si>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</si>
  <si>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</si>
  <si>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</si>
  <si>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</si>
  <si>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</si>
  <si>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</si>
  <si>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</si>
  <si>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</si>
  <si>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</si>
  <si>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</si>
  <si>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</si>
  <si>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</si>
  <si>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</si>
  <si>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</si>
  <si>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</si>
  <si>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</si>
  <si>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</si>
  <si>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</si>
  <si>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</si>
  <si>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</si>
  <si>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</si>
  <si>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</si>
  <si>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</si>
  <si>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</si>
  <si>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</si>
  <si>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</si>
  <si>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</si>
  <si>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</si>
  <si>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</si>
  <si>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</si>
  <si>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</si>
  <si>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</si>
  <si>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</si>
  <si>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</si>
  <si>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</si>
  <si>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</si>
  <si>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</si>
  <si>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</si>
  <si>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</si>
  <si>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</si>
  <si>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</si>
  <si>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</si>
  <si>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</si>
  <si>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</si>
  <si>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</si>
  <si>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</si>
  <si>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</si>
  <si>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</si>
  <si>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</si>
  <si>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</si>
  <si>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</si>
  <si>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</si>
  <si>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</si>
  <si>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</si>
  <si>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</si>
  <si>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</si>
  <si>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</si>
  <si>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</si>
  <si>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</si>
  <si>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</si>
  <si>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</si>
  <si>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</si>
  <si>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</si>
  <si>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</si>
  <si>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</si>
  <si>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</si>
  <si>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</si>
  <si>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</si>
  <si>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</si>
  <si>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</si>
  <si>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</si>
  <si>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</si>
  <si>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</si>
  <si>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</si>
  <si>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</si>
  <si>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</si>
  <si>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</si>
  <si>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</si>
  <si>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</si>
  <si>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</si>
  <si>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</si>
  <si>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</si>
  <si>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</si>
  <si>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</si>
  <si>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</si>
  <si>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</si>
  <si>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</si>
  <si>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</si>
  <si>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</si>
  <si>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</si>
  <si>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</si>
  <si>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</si>
  <si>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</si>
  <si>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</si>
  <si>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</si>
  <si>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</si>
  <si>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</si>
  <si>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</si>
  <si>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</si>
  <si>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</si>
  <si>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</si>
  <si>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</si>
  <si>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</si>
  <si>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</si>
  <si>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</si>
  <si>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</si>
  <si>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</si>
  <si>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</si>
  <si>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</si>
  <si>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</si>
  <si>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</si>
  <si>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</si>
  <si>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</si>
  <si>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</si>
  <si>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</si>
  <si>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</si>
  <si>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</si>
  <si>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</si>
  <si>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</si>
  <si>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</si>
  <si>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</si>
  <si>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</si>
  <si>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</si>
  <si>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</si>
  <si>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</si>
  <si>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</si>
  <si>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</si>
  <si>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</si>
  <si>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</si>
  <si>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</si>
  <si>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</si>
  <si>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</si>
  <si>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</si>
  <si>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</si>
  <si>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</si>
  <si>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</si>
  <si>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</si>
  <si>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</si>
  <si>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</si>
  <si>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</si>
  <si>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</si>
  <si>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</si>
  <si>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</si>
  <si>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</si>
  <si>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</si>
  <si>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</si>
  <si>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</si>
  <si>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</si>
  <si>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</si>
  <si>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</si>
  <si>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</si>
  <si>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</si>
  <si>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</si>
  <si>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</si>
  <si>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</si>
  <si>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</si>
  <si>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</si>
  <si>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</si>
  <si>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</si>
  <si>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</si>
  <si>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</si>
  <si>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</si>
  <si>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</si>
  <si>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</si>
  <si>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</si>
  <si>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</si>
  <si>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</si>
  <si>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</si>
  <si>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</si>
  <si>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</si>
  <si>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</si>
  <si>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</si>
  <si>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</si>
  <si>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</si>
  <si>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</si>
  <si>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</si>
  <si>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</si>
  <si>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</si>
  <si>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</si>
  <si>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</si>
  <si>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</si>
  <si>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</si>
  <si>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</si>
  <si>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</si>
  <si>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</si>
  <si>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</si>
  <si>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</si>
  <si>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</si>
  <si>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</si>
  <si>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</si>
  <si>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</si>
  <si>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</si>
  <si>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</si>
  <si>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</si>
  <si>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</si>
  <si>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</si>
  <si>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</si>
  <si>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</si>
  <si>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</si>
  <si>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</si>
  <si>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</si>
  <si>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</si>
  <si>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</si>
  <si>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</si>
  <si>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</si>
  <si>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</si>
  <si>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</si>
  <si>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</si>
  <si>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</si>
  <si>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</si>
  <si>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</si>
  <si>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</si>
  <si>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</si>
  <si>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</si>
  <si>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</si>
  <si>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</si>
  <si>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</si>
  <si>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</si>
  <si>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</si>
  <si>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</si>
  <si>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</si>
  <si>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</si>
  <si>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</si>
  <si>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</si>
  <si>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</si>
  <si>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</si>
  <si>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</si>
  <si>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</si>
  <si>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</si>
  <si>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</si>
  <si>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</si>
  <si>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</si>
  <si>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</si>
  <si>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</si>
  <si>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</si>
  <si>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</si>
  <si>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</si>
  <si>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</si>
  <si>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</si>
  <si>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</si>
  <si>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</si>
  <si>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</si>
  <si>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</si>
  <si>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</si>
  <si>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</si>
  <si>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</si>
  <si>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</si>
  <si>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</si>
  <si>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</si>
  <si>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</si>
  <si>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</si>
  <si>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</si>
  <si>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</si>
  <si>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</si>
  <si>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</si>
  <si>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</si>
  <si>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</si>
  <si>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</si>
  <si>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</si>
  <si>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</si>
  <si>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</si>
  <si>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</si>
  <si>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</si>
  <si>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</si>
  <si>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</si>
  <si>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</si>
  <si>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</si>
  <si>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</si>
  <si>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</si>
  <si>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</si>
  <si>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</si>
  <si>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</si>
  <si>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</si>
  <si>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</si>
  <si>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</si>
  <si>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</si>
  <si>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</si>
  <si>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</si>
  <si>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</si>
  <si>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</si>
  <si>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</si>
  <si>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</si>
  <si>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</si>
  <si>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</si>
  <si>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</si>
  <si>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</si>
  <si>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</si>
  <si>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</si>
  <si>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</si>
  <si>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</si>
  <si>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</si>
  <si>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</si>
  <si>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</si>
  <si>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</si>
  <si>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</si>
  <si>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</si>
  <si>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</si>
  <si>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</si>
  <si>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</si>
  <si>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</si>
  <si>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</si>
  <si>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</si>
  <si>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</si>
  <si>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</si>
  <si>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</si>
  <si>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</si>
  <si>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</si>
  <si>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</si>
  <si>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</si>
  <si>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</si>
  <si>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</si>
  <si>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</si>
  <si>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</si>
  <si>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</si>
  <si>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</si>
  <si>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</si>
  <si>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</si>
  <si>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</si>
  <si>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</si>
  <si>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</si>
  <si>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</si>
  <si>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</si>
  <si>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</si>
  <si>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</si>
  <si>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</si>
  <si>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</si>
  <si>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</si>
  <si>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</si>
  <si>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</si>
  <si>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</si>
  <si>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</si>
  <si>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</si>
  <si>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</si>
  <si>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</si>
  <si>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</si>
  <si>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</si>
  <si>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</si>
  <si>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</si>
  <si>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</si>
  <si>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</si>
  <si>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</si>
  <si>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</si>
  <si>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</si>
  <si>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</si>
  <si>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</si>
  <si>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</si>
  <si>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</si>
  <si>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</si>
  <si>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</si>
  <si>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</si>
  <si>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</si>
  <si>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</si>
  <si>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</si>
  <si>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</si>
  <si>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</si>
  <si>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</si>
  <si>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</si>
  <si>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</si>
  <si>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</si>
  <si>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</si>
  <si>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</si>
  <si>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</si>
  <si>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</si>
  <si>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</si>
  <si>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</si>
  <si>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</si>
  <si>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</si>
  <si>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</si>
  <si>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</si>
  <si>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</si>
  <si>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</si>
  <si>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</si>
  <si>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</si>
  <si>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</si>
  <si>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</si>
  <si>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</si>
  <si>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</si>
  <si>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</si>
  <si>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</si>
  <si>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</si>
  <si>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</si>
  <si>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</si>
  <si>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</si>
  <si>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</si>
  <si>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</si>
  <si>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</si>
  <si>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</si>
  <si>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</si>
  <si>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</si>
  <si>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</si>
  <si>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</si>
  <si>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</si>
  <si>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</si>
  <si>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</si>
  <si>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</si>
  <si>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</si>
  <si>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</si>
  <si>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</si>
  <si>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</si>
  <si>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</si>
  <si>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</si>
  <si>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</si>
  <si>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</si>
  <si>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</si>
  <si>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</si>
  <si>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</si>
  <si>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</si>
  <si>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</si>
  <si>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</si>
  <si>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</si>
  <si>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</si>
  <si>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</si>
  <si>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</si>
  <si>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</si>
  <si>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</si>
  <si>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</si>
  <si>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</si>
  <si>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</si>
  <si>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</si>
  <si>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</si>
  <si>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</si>
  <si>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</si>
  <si>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</si>
  <si>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</si>
  <si>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</si>
  <si>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</si>
  <si>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</si>
  <si>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</si>
  <si>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</si>
  <si>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</si>
  <si>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</si>
  <si>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</si>
  <si>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</si>
  <si>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</si>
  <si>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</si>
  <si>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</si>
  <si>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</si>
  <si>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</si>
  <si>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</si>
  <si>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</si>
  <si>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</si>
  <si>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</si>
  <si>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</si>
  <si>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</si>
  <si>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</si>
  <si>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</si>
  <si>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</si>
  <si>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</si>
  <si>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</si>
  <si>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</si>
  <si>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</si>
  <si>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</si>
  <si>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</si>
  <si>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</si>
  <si>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</si>
  <si>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</si>
  <si>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</si>
  <si>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</si>
  <si>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</si>
  <si>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</si>
  <si>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</si>
  <si>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</si>
  <si>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</si>
  <si>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</si>
  <si>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</si>
  <si>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</si>
  <si>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</si>
  <si>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</si>
  <si>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</si>
  <si>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</si>
  <si>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</si>
  <si>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</si>
  <si>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</si>
  <si>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</si>
  <si>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</si>
  <si>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</si>
  <si>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</si>
  <si>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</si>
  <si>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</si>
  <si>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</si>
  <si>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</si>
  <si>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</si>
  <si>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</si>
  <si>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</si>
  <si>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</si>
  <si>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</si>
  <si>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</si>
  <si>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</si>
  <si>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</si>
  <si>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</si>
  <si>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</si>
  <si>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</si>
  <si>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</si>
  <si>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</si>
  <si>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</si>
  <si>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</si>
  <si>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</si>
  <si>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</si>
  <si>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</si>
  <si>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</si>
  <si>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</si>
  <si>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</si>
  <si>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</si>
  <si>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</si>
  <si>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</si>
  <si>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</si>
  <si>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</si>
  <si>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</si>
  <si>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</si>
  <si>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</si>
  <si>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</si>
  <si>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</si>
  <si>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</si>
  <si>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</si>
  <si>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</si>
  <si>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</si>
  <si>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</si>
  <si>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</si>
  <si>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</si>
  <si>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</si>
  <si>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</si>
  <si>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</si>
  <si>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</si>
  <si>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</si>
  <si>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</si>
  <si>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</si>
  <si>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</si>
  <si>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</si>
  <si>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</si>
  <si>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</si>
  <si>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</si>
  <si>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</si>
  <si>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</si>
  <si>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</si>
  <si>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</si>
  <si>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</si>
  <si>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</si>
  <si>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</si>
  <si>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</si>
  <si>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</si>
  <si>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</si>
  <si>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</si>
  <si>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</si>
  <si>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</si>
  <si>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</si>
  <si>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</si>
  <si>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</si>
  <si>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</si>
  <si>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</si>
  <si>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</si>
  <si>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</si>
  <si>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</si>
  <si>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</si>
  <si>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</si>
  <si>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</si>
  <si>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</si>
  <si>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</si>
  <si>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</si>
  <si>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</si>
  <si>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</si>
  <si>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</si>
  <si>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</si>
  <si>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</si>
  <si>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</si>
  <si>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</si>
  <si>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</si>
  <si>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</si>
  <si>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</si>
  <si>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</si>
  <si>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</si>
  <si>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</si>
  <si>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</si>
  <si>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</si>
  <si>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</si>
  <si>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</si>
  <si>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</si>
  <si>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</si>
  <si>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</si>
  <si>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</si>
  <si>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</si>
  <si>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</si>
  <si>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</si>
  <si>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</si>
  <si>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</si>
  <si>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</si>
  <si>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</si>
  <si>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</si>
  <si>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</si>
  <si>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</si>
  <si>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</si>
  <si>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</si>
  <si>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</si>
  <si>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</si>
  <si>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</si>
  <si>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</si>
  <si>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</si>
  <si>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</si>
  <si>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</si>
  <si>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</si>
  <si>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</si>
  <si>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</si>
  <si>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</si>
  <si>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</si>
  <si>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</si>
  <si>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</si>
  <si>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</si>
  <si>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</si>
  <si>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</si>
  <si>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</si>
  <si>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</si>
  <si>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</si>
  <si>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</si>
  <si>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</si>
  <si>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</si>
  <si>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</si>
  <si>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</si>
  <si>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</si>
  <si>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</si>
  <si>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</si>
  <si>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</si>
  <si>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</si>
  <si>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</si>
  <si>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</si>
  <si>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</si>
  <si>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</si>
  <si>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</si>
  <si>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</si>
  <si>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</si>
  <si>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</si>
  <si>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</si>
  <si>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</si>
  <si>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</si>
  <si>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</si>
  <si>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</si>
  <si>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</si>
  <si>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</si>
  <si>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</si>
  <si>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</si>
  <si>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</si>
  <si>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</si>
  <si>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</si>
  <si>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</si>
  <si>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</si>
  <si>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</si>
  <si>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</si>
  <si>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</si>
  <si>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</si>
  <si>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</si>
  <si>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</si>
  <si>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</si>
  <si>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</si>
  <si>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</si>
  <si>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</si>
  <si>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</si>
  <si>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</si>
  <si>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</si>
  <si>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</si>
  <si>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</si>
  <si>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</si>
  <si>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</si>
  <si>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</si>
  <si>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</si>
  <si>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</si>
  <si>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</si>
  <si>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</si>
  <si>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</si>
  <si>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</si>
  <si>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</si>
  <si>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</si>
  <si>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</si>
  <si>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</si>
  <si>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</si>
  <si>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</si>
  <si>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</si>
  <si>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</si>
  <si>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</si>
  <si>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</si>
  <si>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</si>
  <si>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</si>
  <si>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</si>
  <si>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</si>
  <si>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</si>
  <si>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</si>
  <si>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</si>
  <si>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</si>
  <si>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</si>
  <si>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</si>
  <si>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</si>
  <si>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</si>
  <si>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</si>
  <si>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</si>
  <si>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</si>
  <si>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</si>
  <si>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</si>
  <si>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</si>
  <si>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</si>
  <si>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</si>
  <si>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</si>
  <si>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</si>
  <si>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</si>
  <si>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</si>
  <si>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</si>
  <si>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</si>
  <si>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</si>
  <si>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</si>
  <si>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</si>
  <si>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</si>
  <si>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</si>
  <si>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</si>
  <si>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</si>
  <si>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</si>
  <si>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</si>
  <si>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</si>
  <si>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</si>
  <si>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</si>
  <si>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</si>
  <si>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</si>
  <si>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</si>
  <si>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</si>
  <si>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</si>
  <si>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</si>
  <si>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</si>
  <si>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</si>
  <si>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</si>
  <si>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</si>
  <si>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</si>
  <si>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</si>
  <si>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</si>
  <si>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</si>
  <si>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</si>
  <si>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</si>
  <si>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</si>
  <si>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</si>
  <si>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</si>
  <si>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</si>
  <si>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</si>
  <si>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</si>
  <si>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</si>
  <si>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</si>
  <si>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</si>
  <si>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</si>
  <si>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</si>
  <si>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</si>
  <si>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</si>
  <si>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</si>
  <si>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</si>
  <si>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</si>
  <si>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</si>
  <si>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</si>
  <si>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</si>
  <si>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</si>
  <si>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</si>
  <si>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</si>
  <si>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</si>
  <si>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</si>
  <si>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</si>
  <si>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</si>
  <si>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</si>
  <si>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</si>
  <si>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</si>
  <si>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</si>
  <si>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</si>
  <si>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</si>
  <si>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</si>
  <si>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</si>
  <si>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</si>
  <si>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</si>
  <si>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</si>
  <si>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</si>
  <si>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</si>
  <si>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</si>
  <si>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</si>
  <si>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</si>
  <si>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</si>
  <si>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</si>
  <si>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</si>
  <si>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</si>
  <si>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</si>
  <si>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</si>
  <si>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</si>
  <si>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</si>
  <si>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</si>
  <si>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</si>
  <si>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</si>
  <si>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</si>
  <si>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</si>
  <si>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</si>
  <si>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</si>
  <si>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</si>
  <si>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</si>
  <si>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</si>
  <si>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</si>
  <si>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</si>
  <si>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</si>
  <si>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</si>
  <si>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</si>
  <si>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</si>
  <si>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</si>
  <si>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</si>
  <si>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</si>
  <si>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</si>
  <si>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</si>
  <si>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</si>
  <si>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</si>
  <si>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</si>
  <si>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</si>
  <si>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</si>
  <si>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</si>
  <si>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</si>
  <si>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</si>
  <si>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</si>
  <si>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</si>
  <si>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</si>
  <si>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</si>
  <si>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</si>
  <si>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</si>
  <si>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</si>
  <si>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</si>
  <si>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</si>
  <si>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</si>
  <si>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</si>
  <si>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</si>
  <si>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</si>
  <si>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</si>
  <si>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</si>
  <si>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</si>
  <si>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</si>
  <si>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</si>
  <si>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</si>
  <si>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</si>
  <si>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</si>
  <si>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</si>
  <si>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</si>
  <si>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</si>
  <si>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</si>
  <si>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</si>
  <si>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</si>
  <si>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</si>
  <si>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</si>
  <si>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</si>
  <si>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</si>
  <si>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</si>
  <si>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</si>
  <si>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</si>
  <si>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</si>
  <si>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</si>
  <si>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</si>
  <si>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</si>
  <si>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</si>
  <si>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</si>
  <si>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</si>
  <si>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</si>
  <si>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</si>
  <si>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</si>
  <si>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</si>
  <si>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</si>
  <si>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</si>
  <si>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</si>
  <si>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</si>
  <si>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</si>
  <si>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</si>
  <si>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</si>
  <si>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</si>
  <si>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</si>
  <si>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</si>
  <si>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</si>
  <si>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</si>
  <si>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</si>
  <si>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</si>
  <si>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</si>
  <si>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</si>
  <si>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</si>
  <si>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</si>
  <si>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</si>
  <si>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</si>
  <si>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</si>
  <si>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</si>
  <si>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</si>
  <si>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</si>
  <si>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</si>
  <si>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</si>
  <si>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</si>
  <si>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</si>
  <si>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</si>
  <si>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</si>
  <si>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</si>
  <si>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</si>
  <si>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</si>
  <si>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</si>
  <si>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</si>
  <si>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</si>
  <si>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</si>
  <si>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</si>
  <si>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</si>
  <si>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</si>
  <si>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</si>
  <si>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</si>
  <si>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</si>
  <si>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</si>
  <si>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</si>
  <si>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</si>
  <si>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</si>
  <si>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</si>
  <si>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</si>
  <si>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</si>
  <si>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</si>
  <si>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</si>
  <si>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</si>
  <si>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</si>
  <si>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</si>
  <si>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</si>
  <si>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</si>
  <si>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</si>
  <si>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</si>
  <si>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</si>
  <si>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</si>
  <si>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</si>
  <si>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</si>
  <si>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</si>
  <si>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</si>
  <si>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</si>
  <si>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</si>
  <si>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</si>
  <si>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</si>
  <si>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</si>
  <si>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</si>
  <si>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</si>
  <si>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</si>
  <si>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</si>
  <si>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</si>
  <si>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</si>
  <si>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</si>
  <si>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</si>
  <si>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</si>
  <si>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</si>
  <si>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</si>
  <si>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</si>
  <si>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</si>
  <si>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</si>
  <si>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</si>
  <si>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</si>
  <si>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</si>
  <si>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</si>
  <si>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</si>
  <si>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</si>
  <si>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</si>
  <si>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</si>
  <si>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</si>
  <si>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</si>
  <si>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</si>
  <si>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</si>
  <si>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</si>
  <si>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</si>
  <si>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</si>
  <si>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</si>
  <si>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</si>
  <si>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</si>
  <si>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</si>
  <si>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</si>
  <si>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</si>
  <si>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</si>
  <si>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</si>
  <si>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</si>
  <si>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</si>
  <si>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</si>
  <si>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</si>
  <si>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</si>
  <si>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</si>
  <si>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</si>
  <si>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</si>
  <si>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</si>
  <si>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</si>
  <si>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</si>
  <si>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</si>
  <si>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</si>
  <si>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</si>
  <si>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</si>
  <si>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</si>
  <si>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</si>
  <si>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</si>
  <si>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</si>
  <si>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</si>
  <si>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</si>
  <si>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</si>
  <si>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</si>
  <si>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</si>
  <si>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</si>
  <si>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</si>
  <si>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</si>
  <si>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</si>
  <si>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</si>
  <si>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</si>
  <si>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</si>
  <si>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</si>
  <si>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</si>
  <si>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</si>
  <si>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</si>
  <si>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</si>
  <si>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</si>
  <si>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</si>
  <si>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</si>
  <si>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</si>
  <si>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</si>
  <si>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</si>
  <si>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</si>
  <si>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</si>
  <si>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</si>
  <si>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</si>
  <si>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</si>
  <si>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</si>
  <si>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</si>
  <si>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</si>
  <si>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</si>
  <si>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</si>
  <si>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</si>
  <si>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</si>
  <si>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</si>
  <si>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</si>
  <si>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</si>
  <si>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</si>
  <si>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</si>
  <si>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</si>
  <si>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</si>
  <si>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</si>
  <si>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</si>
  <si>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</si>
  <si>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</si>
  <si>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</si>
  <si>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</si>
  <si>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</si>
  <si>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</si>
  <si>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</si>
  <si>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</si>
  <si>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</si>
  <si>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</si>
  <si>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</si>
  <si>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</si>
  <si>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</si>
  <si>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</si>
  <si>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</si>
  <si>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</si>
  <si>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</si>
  <si>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</si>
  <si>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</si>
  <si>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</si>
  <si>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</si>
  <si>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</si>
  <si>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</si>
  <si>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</si>
  <si>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</si>
  <si>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</si>
  <si>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</si>
  <si>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</si>
  <si>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</si>
  <si>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</si>
  <si>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</si>
  <si>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</si>
  <si>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</si>
  <si>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</si>
  <si>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</si>
  <si>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</si>
  <si>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</si>
  <si>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</si>
  <si>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</si>
  <si>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</si>
  <si>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</si>
  <si>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</si>
  <si>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</si>
  <si>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</si>
  <si>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</si>
  <si>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</si>
  <si>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</si>
  <si>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</si>
  <si>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</si>
  <si>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</si>
  <si>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</si>
  <si>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</si>
  <si>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</si>
  <si>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</si>
  <si>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</si>
  <si>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</si>
  <si>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</si>
  <si>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</si>
  <si>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</si>
  <si>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</si>
  <si>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</si>
  <si>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</si>
  <si>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</si>
  <si>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</si>
  <si>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</si>
  <si>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</si>
  <si>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</si>
  <si>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</si>
  <si>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</si>
  <si>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</si>
  <si>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</si>
  <si>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</si>
  <si>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</si>
  <si>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</si>
  <si>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</si>
  <si>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</si>
  <si>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</si>
  <si>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</si>
  <si>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</si>
  <si>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</si>
  <si>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</si>
  <si>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</si>
  <si>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</si>
  <si>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</si>
  <si>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</si>
  <si>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</si>
  <si>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</si>
  <si>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</si>
  <si>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</si>
  <si>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</si>
  <si>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</si>
  <si>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</si>
  <si>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</si>
  <si>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</si>
  <si>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</si>
  <si>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</si>
  <si>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</si>
  <si>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</si>
  <si>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</si>
  <si>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</si>
  <si>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</si>
  <si>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</si>
  <si>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</si>
  <si>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</si>
  <si>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</si>
  <si>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</si>
  <si>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</si>
  <si>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</si>
  <si>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</si>
  <si>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</si>
  <si>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</si>
  <si>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</si>
  <si>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</si>
  <si>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</si>
  <si>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</si>
  <si>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</si>
  <si>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</si>
  <si>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</si>
  <si>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</si>
  <si>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</si>
  <si>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</si>
  <si>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</si>
  <si>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</si>
  <si>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</si>
  <si>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</si>
  <si>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</si>
  <si>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</si>
  <si>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</si>
  <si>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</si>
  <si>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</si>
  <si>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</si>
  <si>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</si>
  <si>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</si>
  <si>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</si>
  <si>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</si>
  <si>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</si>
  <si>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</si>
  <si>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</si>
  <si>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</si>
  <si>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</si>
  <si>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</si>
  <si>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</si>
  <si>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</si>
  <si>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</si>
  <si>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</si>
  <si>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</si>
  <si>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</si>
  <si>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</si>
  <si>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</si>
  <si>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</si>
  <si>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</si>
  <si>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</si>
  <si>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</si>
  <si>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</si>
  <si>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</si>
  <si>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</si>
  <si>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</si>
  <si>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</si>
  <si>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</si>
  <si>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</si>
  <si>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</si>
  <si>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</si>
  <si>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</si>
  <si>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</si>
  <si>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</si>
  <si>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</si>
  <si>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</si>
  <si>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</si>
  <si>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</si>
  <si>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</si>
  <si>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</si>
  <si>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</si>
  <si>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</si>
  <si>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</si>
  <si>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</si>
  <si>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</si>
  <si>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</si>
  <si>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</si>
  <si>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</si>
  <si>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</si>
  <si>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</si>
  <si>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</si>
  <si>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</si>
  <si>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</si>
  <si>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</si>
  <si>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</si>
  <si>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</si>
  <si>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</si>
  <si>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</si>
  <si>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</si>
  <si>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</si>
  <si>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</si>
  <si>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</si>
  <si>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</si>
  <si>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</si>
  <si>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</si>
  <si>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</si>
  <si>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</si>
  <si>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</si>
  <si>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</si>
  <si>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</si>
  <si>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</si>
  <si>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</si>
  <si>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</si>
  <si>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</si>
  <si>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</si>
  <si>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</si>
  <si>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</si>
  <si>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</si>
  <si>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</si>
  <si>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</si>
  <si>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</si>
  <si>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</si>
  <si>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</si>
  <si>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</si>
  <si>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</si>
  <si>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</si>
  <si>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</si>
  <si>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</si>
  <si>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</si>
  <si>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</si>
  <si>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</si>
  <si>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</si>
  <si>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</si>
  <si>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</si>
  <si>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</si>
  <si>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</si>
  <si>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</si>
  <si>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</si>
  <si>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</si>
  <si>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</si>
  <si>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</si>
  <si>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</si>
  <si>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</si>
  <si>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</si>
  <si>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</si>
  <si>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</si>
  <si>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</si>
  <si>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</si>
  <si>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</si>
  <si>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</si>
  <si>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</si>
  <si>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</si>
  <si>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</si>
  <si>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</si>
  <si>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</si>
  <si>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</si>
  <si>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</si>
  <si>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</si>
  <si>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</si>
  <si>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</si>
  <si>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</si>
  <si>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</si>
  <si>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</si>
  <si>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</si>
  <si>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</si>
  <si>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</si>
  <si>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</si>
  <si>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</si>
  <si>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</si>
  <si>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</si>
  <si>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</si>
  <si>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</si>
  <si>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</si>
  <si>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</si>
  <si>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</si>
  <si>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</si>
  <si>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</si>
  <si>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</si>
  <si>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</si>
  <si>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</si>
  <si>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</si>
  <si>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</si>
  <si>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</si>
  <si>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</si>
  <si>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</si>
  <si>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</si>
  <si>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</si>
  <si>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</si>
  <si>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</si>
  <si>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</si>
  <si>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</si>
  <si>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</si>
  <si>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</si>
  <si>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</si>
  <si>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</si>
  <si>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</si>
  <si>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</si>
  <si>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</si>
  <si>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</si>
  <si>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</si>
  <si>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</si>
  <si>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</si>
  <si>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</si>
  <si>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</si>
  <si>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</si>
  <si>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</si>
  <si>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</si>
  <si>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</si>
  <si>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</si>
  <si>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</si>
  <si>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</si>
  <si>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</si>
  <si>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</si>
  <si>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</si>
  <si>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</si>
  <si>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</si>
  <si>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</si>
  <si>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</si>
  <si>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</si>
  <si>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</si>
  <si>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</si>
  <si>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</si>
  <si>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</si>
  <si>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</si>
  <si>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</si>
  <si>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</si>
  <si>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</si>
  <si>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</si>
  <si>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</si>
  <si>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</si>
  <si>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</si>
  <si>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</si>
  <si>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</si>
  <si>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</si>
  <si>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</si>
  <si>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</si>
  <si>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</si>
  <si>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</si>
  <si>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</si>
  <si>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</si>
  <si>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</si>
  <si>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</si>
  <si>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</si>
  <si>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</si>
  <si>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</si>
  <si>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</si>
  <si>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</si>
  <si>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</si>
  <si>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</si>
  <si>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</si>
  <si>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</si>
  <si>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</si>
  <si>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</si>
  <si>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</si>
  <si>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</si>
  <si>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</si>
  <si>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</si>
  <si>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</si>
  <si>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</si>
  <si>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</si>
  <si>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</si>
  <si>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</si>
  <si>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</si>
  <si>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</si>
  <si>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</si>
  <si>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</si>
  <si>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</si>
  <si>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</si>
  <si>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</si>
  <si>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</si>
  <si>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</si>
  <si>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</si>
  <si>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</si>
  <si>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</si>
  <si>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</si>
  <si>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</si>
  <si>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</si>
  <si>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</si>
  <si>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</si>
  <si>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</si>
  <si>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</si>
  <si>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</si>
  <si>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</si>
  <si>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</si>
  <si>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</si>
  <si>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</si>
  <si>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</si>
  <si>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</si>
  <si>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</si>
  <si>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</si>
  <si>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</si>
  <si>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</si>
  <si>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</si>
  <si>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</si>
  <si>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</si>
  <si>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</si>
  <si>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</si>
  <si>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</si>
  <si>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</si>
  <si>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</si>
  <si>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</si>
  <si>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</si>
  <si>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</si>
  <si>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</si>
  <si>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</si>
  <si>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</si>
  <si>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</si>
  <si>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</si>
  <si>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</si>
  <si>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</si>
  <si>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</si>
  <si>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</si>
  <si>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</si>
  <si>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</si>
  <si>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</si>
  <si>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</si>
  <si>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</si>
  <si>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</si>
  <si>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</si>
  <si>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</si>
  <si>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</si>
  <si>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</si>
  <si>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</si>
  <si>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</si>
  <si>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</si>
  <si>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</si>
  <si>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</si>
  <si>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</si>
  <si>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</si>
  <si>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</si>
  <si>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</si>
  <si>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</si>
  <si>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</si>
  <si>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</si>
  <si>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</si>
  <si>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</si>
  <si>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</si>
  <si>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</si>
  <si>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</si>
  <si>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</si>
  <si>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</si>
  <si>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</si>
  <si>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</si>
  <si>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</si>
  <si>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</si>
  <si>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</si>
  <si>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</si>
  <si>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</si>
  <si>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</si>
  <si>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</si>
  <si>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</si>
  <si>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</si>
  <si>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</si>
  <si>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</si>
  <si>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</si>
  <si>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</si>
  <si>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</si>
  <si>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</si>
  <si>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</si>
  <si>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</si>
  <si>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</si>
  <si>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</si>
  <si>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</si>
  <si>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</si>
  <si>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</si>
  <si>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</si>
  <si>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</si>
  <si>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</si>
  <si>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</si>
  <si>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</si>
  <si>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</si>
  <si>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</si>
  <si>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</si>
  <si>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</si>
  <si>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</si>
  <si>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</si>
  <si>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</si>
  <si>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</si>
  <si>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</si>
  <si>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</si>
  <si>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</si>
  <si>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</si>
  <si>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</si>
  <si>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</si>
  <si>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</si>
  <si>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</si>
  <si>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</si>
  <si>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</si>
  <si>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</si>
  <si>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</si>
  <si>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</si>
  <si>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</si>
  <si>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</si>
  <si>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</si>
  <si>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</si>
  <si>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</si>
  <si>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</si>
  <si>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</si>
  <si>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</si>
  <si>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</si>
  <si>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</si>
  <si>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</si>
  <si>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</si>
  <si>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</si>
  <si>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</si>
  <si>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</si>
  <si>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</si>
  <si>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</si>
  <si>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</si>
  <si>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</si>
  <si>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</si>
  <si>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</si>
  <si>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</si>
  <si>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</si>
  <si>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</si>
  <si>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</si>
  <si>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</si>
  <si>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</si>
  <si>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</si>
  <si>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</si>
  <si>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</si>
  <si>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</si>
  <si>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</si>
  <si>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</si>
  <si>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</si>
  <si>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</si>
  <si>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</si>
  <si>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</si>
  <si>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</si>
  <si>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</si>
  <si>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</si>
  <si>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</si>
  <si>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</si>
  <si>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</si>
  <si>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</si>
  <si>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</si>
  <si>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</si>
  <si>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</si>
  <si>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</si>
  <si>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</si>
  <si>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</si>
  <si>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</si>
  <si>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</si>
  <si>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</si>
  <si>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</si>
  <si>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</si>
  <si>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</si>
  <si>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</si>
  <si>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</si>
  <si>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</si>
  <si>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</si>
  <si>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</si>
  <si>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</si>
  <si>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</si>
  <si>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</si>
  <si>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</si>
  <si>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</si>
  <si>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</si>
  <si>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</si>
  <si>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</si>
  <si>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</si>
  <si>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</si>
  <si>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</si>
  <si>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</si>
  <si>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</si>
  <si>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</si>
  <si>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</si>
  <si>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</si>
  <si>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</si>
  <si>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</si>
  <si>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</si>
  <si>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</si>
  <si>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</si>
  <si>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</si>
  <si>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</si>
  <si>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</si>
  <si>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</si>
  <si>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</si>
  <si>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</si>
  <si>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</si>
  <si>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</si>
  <si>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</si>
  <si>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</si>
  <si>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</si>
  <si>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</si>
  <si>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</si>
  <si>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</si>
  <si>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</si>
  <si>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</si>
  <si>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</si>
  <si>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</si>
  <si>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</si>
  <si>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</si>
  <si>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</si>
  <si>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</si>
  <si>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</si>
  <si>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</si>
  <si>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</si>
  <si>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</si>
  <si>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</si>
  <si>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</si>
  <si>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</si>
  <si>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</si>
  <si>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</si>
  <si>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</si>
  <si>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</si>
  <si>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</si>
  <si>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</si>
  <si>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</si>
  <si>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</si>
  <si>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</si>
  <si>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</si>
  <si>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</si>
  <si>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</si>
  <si>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</si>
  <si>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</si>
  <si>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</si>
  <si>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</si>
  <si>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</si>
  <si>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</si>
  <si>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</si>
  <si>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</si>
  <si>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</si>
  <si>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</si>
  <si>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</si>
  <si>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</si>
  <si>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</si>
  <si>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</si>
  <si>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</si>
  <si>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</si>
  <si>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</si>
  <si>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</si>
  <si>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</si>
  <si>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</si>
  <si>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</si>
  <si>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</si>
  <si>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</si>
  <si>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</si>
  <si>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</si>
  <si>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</si>
  <si>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</si>
  <si>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</si>
  <si>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</si>
  <si>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</si>
  <si>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</si>
  <si>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</si>
  <si>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</si>
  <si>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</si>
  <si>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</si>
  <si>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</si>
  <si>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</si>
  <si>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</si>
  <si>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</si>
  <si>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</si>
  <si>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</si>
  <si>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</si>
  <si>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</si>
  <si>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</si>
  <si>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</si>
  <si>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</si>
  <si>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</si>
  <si>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</si>
  <si>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</si>
  <si>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</si>
  <si>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</si>
  <si>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</si>
  <si>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</si>
  <si>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</si>
  <si>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</si>
  <si>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</si>
  <si>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</si>
  <si>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</si>
  <si>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</si>
  <si>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</si>
  <si>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</si>
  <si>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</si>
  <si>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</si>
  <si>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</si>
  <si>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</si>
  <si>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</si>
  <si>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</si>
  <si>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</si>
  <si>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</si>
  <si>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</si>
  <si>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</si>
  <si>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</si>
  <si>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</si>
  <si>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</si>
  <si>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</si>
  <si>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</si>
  <si>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</si>
  <si>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</si>
  <si>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</si>
  <si>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</si>
  <si>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</si>
  <si>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</si>
  <si>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</si>
  <si>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</si>
  <si>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</si>
  <si>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</si>
  <si>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</si>
  <si>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</si>
  <si>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</si>
  <si>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</si>
  <si>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</si>
  <si>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</si>
  <si>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</si>
  <si>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</si>
  <si>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</si>
  <si>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</si>
  <si>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</si>
  <si>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</si>
  <si>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</si>
  <si>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</si>
  <si>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</si>
  <si>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</si>
  <si>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</si>
  <si>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</si>
  <si>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</si>
  <si>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</si>
  <si>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</si>
  <si>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</si>
  <si>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</si>
  <si>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</si>
  <si>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</si>
  <si>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</si>
  <si>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</si>
  <si>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</si>
  <si>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</si>
  <si>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</si>
  <si>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</si>
  <si>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</si>
  <si>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</si>
  <si>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</si>
  <si>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</si>
  <si>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</si>
  <si>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</si>
  <si>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</si>
  <si>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</si>
  <si>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</si>
  <si>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</si>
  <si>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</si>
  <si>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</si>
  <si>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</si>
  <si>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</si>
  <si>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</si>
  <si>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</si>
  <si>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</si>
  <si>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</si>
  <si>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</si>
  <si>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</si>
  <si>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</si>
  <si>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</si>
  <si>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</si>
  <si>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</si>
  <si>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</si>
  <si>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</si>
  <si>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</si>
  <si>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</si>
  <si>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</si>
  <si>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</si>
  <si>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</si>
  <si>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</si>
  <si>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</si>
  <si>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</si>
  <si>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</si>
  <si>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</si>
  <si>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</si>
  <si>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</si>
  <si>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</si>
  <si>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</si>
  <si>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</si>
  <si>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</si>
  <si>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</si>
  <si>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</si>
  <si>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</si>
  <si>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</si>
  <si>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</si>
  <si>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</si>
  <si>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</si>
  <si>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</si>
  <si>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</si>
  <si>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</si>
  <si>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</si>
  <si>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</si>
  <si>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</si>
  <si>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</si>
  <si>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</si>
  <si>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</si>
  <si>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</si>
  <si>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</si>
  <si>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</si>
  <si>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</si>
  <si>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</si>
  <si>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</si>
  <si>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</si>
  <si>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</si>
  <si>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</si>
  <si>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</si>
  <si>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</si>
  <si>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</si>
  <si>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</si>
  <si>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</si>
  <si>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</si>
  <si>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</si>
  <si>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</si>
  <si>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</si>
  <si>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</si>
  <si>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</si>
  <si>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</si>
  <si>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</si>
  <si>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</si>
  <si>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</si>
  <si>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</si>
  <si>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</si>
  <si>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</si>
  <si>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</si>
  <si>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</si>
  <si>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</si>
  <si>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</si>
  <si>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</si>
  <si>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</si>
  <si>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</si>
  <si>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</si>
  <si>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</si>
  <si>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</si>
  <si>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</si>
  <si>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</si>
  <si>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</si>
  <si>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</si>
  <si>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</si>
  <si>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</si>
  <si>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</si>
  <si>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</si>
  <si>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</si>
  <si>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</si>
  <si>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</si>
  <si>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</si>
  <si>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</si>
  <si>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</si>
  <si>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</si>
  <si>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</si>
  <si>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</si>
  <si>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</si>
  <si>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</si>
  <si>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</si>
  <si>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</si>
  <si>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</si>
  <si>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</si>
  <si>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</si>
  <si>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</si>
  <si>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</si>
  <si>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</si>
  <si>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</si>
  <si>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</si>
  <si>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</si>
  <si>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</si>
  <si>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</si>
  <si>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</si>
  <si>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</si>
  <si>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</si>
  <si>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</si>
  <si>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</si>
  <si>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</si>
  <si>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</si>
  <si>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</si>
  <si>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</si>
  <si>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</si>
  <si>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</si>
  <si>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</si>
  <si>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</si>
  <si>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</si>
  <si>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</si>
  <si>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</si>
  <si>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</si>
  <si>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</si>
  <si>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</si>
  <si>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</si>
  <si>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</si>
  <si>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</si>
  <si>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</si>
  <si>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</si>
  <si>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</si>
  <si>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</si>
  <si>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</si>
  <si>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</si>
  <si>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</si>
  <si>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</si>
  <si>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</si>
  <si>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</si>
  <si>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</si>
  <si>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</si>
  <si>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</si>
  <si>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</si>
  <si>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</si>
  <si>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</si>
  <si>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</si>
  <si>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</si>
  <si>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</si>
  <si>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</si>
  <si>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</si>
  <si>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</si>
  <si>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</si>
  <si>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</si>
  <si>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</si>
  <si>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</si>
  <si>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</si>
  <si>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</si>
  <si>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</si>
  <si>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</si>
  <si>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</si>
  <si>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</si>
  <si>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</si>
  <si>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</si>
  <si>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</si>
  <si>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</si>
  <si>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</si>
  <si>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</si>
  <si>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</si>
  <si>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</si>
  <si>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</si>
  <si>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</si>
  <si>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</si>
  <si>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</si>
  <si>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</si>
  <si>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</si>
  <si>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</si>
  <si>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</si>
  <si>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</si>
  <si>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</si>
  <si>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</si>
  <si>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</si>
  <si>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</si>
  <si>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</si>
  <si>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</si>
  <si>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</si>
  <si>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</si>
  <si>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</si>
  <si>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</si>
  <si>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</si>
  <si>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</si>
  <si>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</si>
  <si>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</si>
  <si>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</si>
  <si>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</si>
  <si>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</si>
  <si>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</si>
  <si>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</si>
  <si>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</si>
  <si>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</si>
  <si>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</si>
  <si>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</si>
  <si>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</si>
  <si>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</si>
  <si>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</si>
  <si>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</si>
  <si>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</si>
  <si>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</si>
  <si>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</si>
  <si>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</si>
  <si>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</si>
  <si>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</si>
  <si>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</si>
  <si>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</si>
  <si>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</si>
  <si>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</si>
  <si>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</si>
  <si>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</si>
  <si>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</si>
  <si>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</si>
  <si>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</si>
  <si>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</si>
  <si>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</si>
  <si>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</si>
  <si>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</si>
  <si>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</si>
  <si>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</si>
  <si>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</si>
  <si>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</si>
  <si>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</si>
  <si>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</si>
  <si>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</si>
  <si>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</si>
  <si>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</si>
  <si>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</si>
  <si>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</si>
  <si>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</si>
  <si>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</si>
  <si>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</si>
  <si>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</si>
  <si>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</si>
  <si>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</si>
  <si>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</si>
  <si>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</si>
  <si>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</si>
  <si>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</si>
  <si>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</si>
  <si>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</si>
  <si>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</si>
  <si>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</si>
  <si>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</si>
  <si>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</si>
  <si>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</si>
  <si>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</si>
  <si>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</si>
  <si>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</si>
  <si>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</si>
  <si>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</si>
  <si>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</si>
  <si>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</si>
  <si>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</si>
  <si>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</si>
  <si>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</si>
  <si>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</si>
  <si>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</si>
  <si>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</si>
  <si>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</si>
  <si>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</si>
  <si>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</si>
  <si>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</si>
  <si>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</si>
  <si>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</si>
  <si>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</si>
  <si>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</si>
  <si>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</si>
  <si>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</si>
  <si>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</si>
  <si>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</si>
  <si>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</si>
  <si>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</si>
  <si>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</si>
  <si>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</si>
  <si>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</si>
  <si>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</si>
  <si>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</si>
  <si>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</si>
  <si>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</si>
  <si>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</si>
  <si>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</si>
  <si>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</si>
  <si>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</si>
  <si>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</si>
  <si>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</si>
  <si>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</si>
  <si>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</si>
  <si>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</si>
  <si>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</si>
  <si>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</si>
  <si>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</si>
  <si>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</si>
  <si>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</si>
  <si>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</si>
  <si>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</si>
  <si>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</si>
  <si>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</si>
  <si>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</si>
  <si>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</si>
  <si>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</si>
  <si>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</si>
  <si>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</si>
  <si>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</si>
  <si>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</si>
  <si>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</si>
  <si>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</si>
  <si>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</si>
  <si>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</si>
  <si>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</si>
  <si>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</si>
  <si>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</si>
  <si>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</si>
  <si>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</si>
  <si>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</si>
  <si>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</si>
  <si>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</si>
  <si>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</si>
  <si>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</si>
  <si>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</si>
  <si>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</si>
  <si>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</si>
  <si>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</si>
  <si>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</si>
  <si>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</si>
  <si>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</si>
  <si>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</si>
  <si>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</si>
  <si>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</si>
  <si>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</si>
  <si>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</si>
  <si>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</si>
  <si>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</si>
  <si>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</si>
  <si>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</si>
  <si>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</si>
  <si>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</si>
  <si>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</si>
  <si>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</si>
  <si>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</si>
  <si>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</si>
  <si>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</si>
  <si>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</si>
  <si>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</si>
  <si>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</si>
  <si>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</si>
  <si>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</si>
  <si>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</si>
  <si>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</si>
  <si>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</si>
  <si>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</si>
  <si>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</si>
  <si>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</si>
  <si>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</si>
  <si>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</si>
  <si>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</si>
  <si>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</si>
  <si>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</si>
  <si>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</si>
  <si>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</si>
  <si>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</si>
  <si>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</si>
  <si>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</si>
  <si>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</si>
  <si>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</si>
  <si>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</si>
  <si>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</si>
  <si>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</si>
  <si>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</si>
  <si>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</si>
  <si>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</si>
  <si>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</si>
  <si>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</si>
  <si>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</si>
  <si>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</si>
  <si>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</si>
  <si>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</si>
  <si>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</si>
  <si>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</si>
  <si>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</si>
  <si>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</si>
  <si>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</si>
  <si>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</si>
  <si>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</si>
  <si>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</si>
  <si>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</si>
  <si>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</si>
  <si>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</si>
  <si>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</si>
  <si>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</si>
  <si>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</si>
  <si>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</si>
  <si>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</si>
  <si>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</si>
  <si>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</si>
  <si>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</si>
  <si>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</si>
  <si>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</si>
  <si>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</si>
  <si>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</si>
  <si>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</si>
  <si>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</si>
  <si>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</si>
  <si>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</si>
  <si>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</si>
  <si>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</si>
  <si>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</si>
  <si>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</si>
  <si>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</si>
  <si>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</si>
  <si>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</si>
  <si>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</si>
  <si>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</si>
  <si>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</si>
  <si>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</si>
  <si>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</si>
  <si>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</si>
  <si>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</si>
  <si>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</si>
  <si>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</si>
  <si>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</si>
  <si>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</si>
  <si>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</si>
  <si>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</si>
  <si>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</si>
  <si>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</si>
  <si>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</si>
  <si>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</si>
  <si>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</si>
  <si>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</si>
  <si>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</si>
  <si>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</si>
  <si>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</si>
  <si>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</si>
  <si>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</si>
  <si>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</si>
  <si>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</si>
  <si>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</si>
  <si>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</si>
  <si>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</si>
  <si>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</si>
  <si>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</si>
  <si>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</si>
  <si>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</si>
  <si>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</si>
  <si>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</si>
  <si>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</si>
  <si>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</si>
  <si>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</si>
  <si>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</si>
  <si>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</si>
  <si>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</si>
  <si>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</si>
  <si>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</si>
  <si>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</si>
  <si>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</si>
  <si>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</si>
  <si>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</si>
  <si>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</si>
  <si>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</si>
  <si>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</si>
  <si>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</si>
  <si>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</si>
  <si>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</si>
  <si>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</si>
  <si>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</si>
  <si>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</si>
  <si>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</si>
  <si>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</si>
  <si>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</si>
  <si>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</si>
  <si>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</si>
  <si>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</si>
  <si>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</si>
  <si>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</si>
  <si>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</si>
  <si>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</si>
  <si>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</si>
  <si>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</si>
  <si>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</si>
  <si>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</si>
  <si>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</si>
  <si>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</si>
  <si>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</si>
  <si>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</si>
  <si>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</si>
  <si>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</si>
  <si>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</si>
  <si>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</si>
  <si>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</si>
  <si>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</si>
  <si>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</si>
  <si>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</si>
  <si>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</si>
  <si>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</si>
  <si>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</si>
  <si>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</si>
  <si>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</si>
  <si>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</si>
  <si>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</si>
  <si>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</si>
  <si>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</si>
  <si>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</si>
  <si>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</si>
  <si>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</si>
  <si>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</si>
  <si>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</si>
  <si>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</si>
  <si>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</si>
  <si>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</si>
  <si>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</si>
  <si>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</si>
  <si>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</si>
  <si>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</si>
  <si>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</si>
  <si>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</si>
  <si>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</si>
  <si>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</si>
  <si>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</si>
  <si>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</si>
  <si>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</si>
  <si>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</si>
  <si>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</si>
  <si>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</si>
  <si>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</si>
  <si>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</si>
  <si>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</si>
  <si>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</si>
  <si>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</si>
  <si>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</si>
  <si>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</si>
  <si>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</si>
  <si>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</si>
  <si>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</si>
  <si>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</si>
  <si>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</si>
  <si>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</si>
  <si>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</si>
  <si>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</si>
  <si>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</si>
  <si>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</si>
  <si>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</si>
  <si>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</si>
  <si>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</si>
  <si>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</si>
  <si>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</si>
  <si>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</si>
  <si>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</si>
  <si>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</si>
  <si>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</si>
  <si>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</si>
  <si>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</si>
  <si>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</si>
  <si>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</si>
  <si>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</si>
  <si>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</si>
  <si>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</si>
  <si>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</si>
  <si>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</si>
  <si>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</si>
  <si>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</si>
  <si>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</si>
  <si>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</si>
  <si>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</si>
  <si>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</si>
  <si>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</si>
  <si>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</si>
  <si>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</si>
  <si>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</si>
  <si>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</si>
  <si>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</si>
  <si>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</si>
  <si>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</si>
  <si>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</si>
  <si>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</si>
  <si>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</si>
  <si>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</si>
  <si>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</si>
  <si>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</si>
  <si>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</si>
  <si>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</si>
  <si>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</si>
  <si>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</si>
  <si>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</si>
  <si>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</si>
  <si>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</si>
  <si>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</si>
  <si>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</si>
  <si>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</si>
  <si>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</si>
  <si>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</si>
  <si>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</si>
  <si>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</si>
  <si>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</si>
  <si>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</si>
  <si>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</si>
  <si>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</si>
  <si>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</si>
  <si>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</si>
  <si>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</si>
  <si>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</si>
  <si>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</si>
  <si>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</si>
  <si>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</si>
  <si>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</si>
  <si>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</si>
  <si>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</si>
  <si>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</si>
  <si>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</si>
  <si>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</si>
  <si>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</si>
  <si>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</si>
  <si>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</si>
  <si>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</si>
  <si>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</si>
  <si>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</si>
  <si>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</si>
  <si>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</si>
  <si>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</si>
  <si>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</si>
  <si>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</si>
  <si>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</si>
  <si>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</si>
  <si>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</si>
  <si>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</si>
  <si>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</si>
  <si>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</si>
  <si>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</si>
  <si>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</si>
  <si>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</si>
  <si>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</si>
  <si>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</si>
  <si>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</si>
  <si>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</si>
  <si>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</si>
  <si>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</si>
  <si>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</si>
  <si>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</si>
  <si>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</si>
  <si>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</si>
  <si>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</si>
  <si>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</si>
  <si>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</si>
  <si>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</si>
  <si>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</si>
  <si>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</si>
  <si>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</si>
  <si>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</si>
  <si>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</si>
  <si>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</si>
  <si>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</si>
  <si>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</si>
  <si>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</si>
  <si>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</si>
  <si>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</si>
  <si>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</si>
  <si>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</si>
  <si>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</si>
  <si>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</si>
  <si>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</si>
  <si>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</si>
  <si>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</si>
  <si>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</si>
  <si>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</si>
  <si>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</si>
  <si>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</si>
  <si>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</si>
  <si>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</si>
  <si>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</si>
  <si>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</si>
  <si>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</si>
  <si>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</si>
  <si>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</si>
  <si>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</si>
  <si>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</si>
  <si>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</si>
  <si>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</si>
  <si>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</si>
  <si>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</si>
  <si>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</si>
  <si>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</si>
  <si>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</si>
  <si>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</si>
  <si>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</si>
  <si>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</si>
  <si>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</si>
  <si>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</si>
  <si>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</si>
  <si>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</si>
  <si>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</si>
  <si>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</si>
  <si>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</si>
  <si>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</si>
  <si>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</si>
  <si>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</si>
  <si>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</si>
  <si>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</si>
  <si>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</si>
  <si>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</si>
  <si>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</si>
  <si>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</si>
  <si>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</si>
  <si>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</si>
  <si>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</si>
  <si>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</si>
  <si>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</si>
  <si>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</si>
  <si>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</si>
  <si>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</si>
  <si>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</si>
  <si>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</si>
  <si>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</si>
  <si>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</si>
  <si>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</si>
  <si>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</si>
  <si>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</si>
  <si>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</si>
  <si>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</si>
  <si>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</si>
  <si>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</si>
  <si>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</si>
  <si>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</si>
  <si>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</si>
  <si>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</si>
  <si>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</si>
  <si>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</si>
  <si>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</si>
  <si>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</si>
  <si>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</si>
  <si>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</si>
  <si>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</si>
  <si>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</si>
  <si>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</si>
  <si>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</si>
  <si>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</si>
  <si>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</si>
  <si>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</si>
  <si>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</si>
  <si>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</si>
  <si>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</si>
  <si>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</si>
  <si>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</si>
  <si>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</si>
  <si>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</si>
  <si>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</si>
  <si>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</si>
  <si>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</si>
  <si>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</si>
  <si>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</si>
  <si>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</si>
  <si>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</si>
  <si>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</si>
  <si>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</si>
  <si>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</si>
  <si>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</si>
  <si>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</si>
  <si>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</si>
  <si>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</si>
  <si>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</si>
  <si>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</si>
  <si>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</si>
  <si>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</si>
  <si>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</si>
  <si>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</si>
  <si>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</si>
  <si>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</si>
  <si>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</si>
  <si>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</si>
  <si>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</si>
  <si>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</si>
  <si>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</si>
  <si>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</si>
  <si>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</si>
  <si>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</si>
  <si>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</si>
  <si>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</si>
  <si>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</si>
  <si>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</si>
  <si>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</si>
  <si>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</si>
  <si>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</si>
  <si>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</si>
  <si>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</si>
  <si>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</si>
  <si>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</si>
  <si>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</si>
  <si>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</si>
  <si>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</si>
  <si>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</si>
  <si>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</si>
  <si>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</si>
  <si>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</si>
  <si>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</si>
  <si>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</si>
  <si>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</si>
  <si>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</si>
  <si>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</si>
  <si>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</si>
  <si>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</si>
  <si>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</si>
  <si>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</si>
  <si>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</si>
  <si>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</si>
  <si>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</si>
  <si>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</si>
  <si>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</si>
  <si>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</si>
  <si>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</si>
  <si>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</si>
  <si>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</si>
  <si>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</si>
  <si>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</si>
  <si>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</si>
  <si>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</si>
  <si>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</si>
  <si>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</si>
  <si>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</si>
  <si>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</si>
  <si>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</si>
  <si>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</si>
  <si>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</si>
  <si>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</si>
  <si>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</si>
  <si>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</si>
  <si>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</si>
  <si>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</si>
  <si>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</si>
  <si>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</si>
  <si>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</si>
  <si>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</si>
  <si>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</si>
  <si>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</si>
  <si>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</si>
  <si>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</si>
  <si>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</si>
  <si>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</si>
  <si>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</si>
  <si>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</si>
  <si>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</si>
  <si>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</si>
  <si>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</si>
  <si>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</si>
  <si>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</si>
  <si>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</si>
  <si>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</si>
  <si>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</si>
  <si>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</si>
  <si>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</si>
  <si>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</si>
  <si>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</si>
  <si>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</si>
  <si>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</si>
  <si>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</si>
  <si>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</si>
  <si>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</si>
  <si>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</si>
  <si>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</si>
  <si>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</si>
  <si>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</si>
  <si>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</si>
  <si>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</si>
  <si>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</si>
  <si>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</si>
  <si>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</si>
  <si>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</si>
  <si>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</si>
  <si>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</si>
  <si>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</si>
  <si>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</si>
  <si>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</si>
  <si>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</si>
  <si>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</si>
  <si>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</si>
  <si>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</si>
  <si>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</si>
  <si>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</si>
  <si>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</si>
  <si>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</si>
  <si>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</si>
  <si>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</si>
  <si>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</si>
  <si>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</si>
  <si>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</si>
  <si>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</si>
  <si>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</si>
  <si>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</si>
  <si>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</si>
  <si>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</si>
  <si>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</si>
  <si>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</si>
  <si>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</si>
  <si>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</si>
  <si>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</si>
  <si>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</si>
  <si>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</si>
  <si>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</si>
  <si>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</si>
  <si>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</si>
  <si>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</si>
  <si>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</si>
  <si>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</si>
  <si>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</si>
  <si>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</si>
  <si>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</si>
  <si>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</si>
  <si>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</si>
  <si>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</si>
  <si>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</si>
  <si>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</si>
  <si>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</si>
  <si>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</si>
  <si>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</si>
  <si>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</si>
  <si>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</si>
  <si>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</si>
  <si>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</si>
  <si>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</si>
  <si>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</si>
  <si>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</si>
  <si>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</si>
  <si>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</si>
  <si>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</si>
  <si>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</si>
  <si>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</si>
  <si>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</si>
  <si>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</si>
  <si>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</si>
  <si>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</si>
  <si>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</si>
  <si>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</si>
  <si>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</si>
  <si>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</si>
  <si>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</si>
  <si>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</si>
  <si>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</si>
  <si>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</si>
  <si>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</si>
  <si>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</si>
  <si>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</si>
  <si>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</si>
  <si>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</si>
  <si>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</si>
  <si>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</si>
  <si>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</si>
  <si>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</si>
  <si>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</si>
  <si>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</si>
  <si>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</si>
  <si>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</si>
  <si>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</si>
  <si>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</si>
  <si>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</si>
  <si>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</si>
  <si>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</si>
  <si>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</si>
  <si>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</si>
  <si>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</si>
  <si>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</si>
  <si>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</si>
  <si>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</si>
  <si>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</si>
  <si>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</si>
  <si>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</si>
  <si>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</si>
  <si>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</si>
  <si>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</si>
  <si>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</si>
  <si>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</si>
  <si>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</si>
  <si>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</si>
  <si>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</si>
  <si>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</si>
  <si>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</si>
  <si>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</si>
  <si>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</si>
  <si>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</si>
  <si>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</si>
  <si>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</si>
  <si>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</si>
  <si>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</si>
  <si>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</si>
  <si>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</si>
  <si>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</si>
  <si>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</si>
  <si>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</si>
  <si>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</si>
  <si>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</si>
  <si>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</si>
  <si>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</si>
  <si>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</si>
  <si>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</si>
  <si>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</si>
  <si>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</si>
  <si>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</si>
  <si>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</si>
  <si>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</si>
  <si>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</si>
  <si>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</si>
  <si>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</si>
  <si>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</si>
  <si>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</si>
  <si>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</si>
  <si>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</si>
  <si>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</si>
  <si>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</si>
  <si>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</si>
  <si>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</si>
  <si>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</si>
  <si>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</si>
  <si>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</si>
  <si>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</si>
  <si>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</si>
  <si>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</si>
  <si>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</si>
  <si>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</si>
  <si>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</si>
  <si>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</si>
  <si>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</si>
  <si>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</si>
  <si>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</si>
  <si>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</si>
  <si>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</si>
  <si>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</si>
  <si>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</si>
  <si>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</si>
  <si>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</si>
  <si>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</si>
  <si>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</si>
  <si>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</si>
  <si>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</si>
  <si>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</si>
  <si>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</si>
  <si>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</si>
  <si>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</si>
  <si>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</si>
  <si>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</si>
  <si>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</si>
  <si>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</si>
  <si>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</si>
  <si>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</si>
  <si>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</si>
  <si>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</si>
  <si>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</si>
  <si>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</si>
  <si>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</si>
  <si>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</si>
  <si>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</si>
  <si>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</si>
  <si>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</si>
  <si>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</si>
  <si>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</si>
  <si>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</si>
  <si>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</si>
  <si>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</si>
  <si>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</si>
  <si>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</si>
  <si>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</si>
  <si>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</si>
  <si>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</si>
  <si>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</si>
  <si>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</si>
  <si>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</si>
  <si>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</si>
  <si>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</si>
  <si>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</si>
  <si>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</si>
  <si>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</si>
  <si>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</si>
  <si>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</si>
  <si>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</si>
  <si>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</si>
  <si>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</si>
  <si>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</si>
  <si>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</si>
  <si>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</si>
  <si>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</si>
  <si>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</si>
  <si>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</si>
  <si>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</si>
  <si>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</si>
  <si>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</si>
  <si>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</si>
  <si>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</si>
  <si>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</si>
  <si>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</si>
  <si>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</si>
  <si>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</si>
  <si>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</si>
  <si>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</si>
  <si>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</si>
  <si>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</si>
  <si>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</si>
  <si>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</si>
  <si>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</si>
  <si>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</si>
  <si>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</si>
  <si>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</si>
  <si>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</si>
  <si>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</si>
  <si>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</si>
  <si>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</si>
  <si>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</si>
  <si>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</si>
  <si>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</si>
  <si>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</si>
  <si>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</si>
  <si>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</si>
  <si>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</si>
  <si>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</si>
  <si>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</si>
  <si>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</si>
  <si>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</si>
  <si>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</si>
  <si>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</si>
  <si>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</si>
  <si>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</si>
  <si>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</si>
  <si>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</si>
  <si>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</si>
  <si>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</si>
  <si>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</si>
  <si>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</si>
  <si>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</si>
  <si>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</si>
  <si>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</si>
  <si>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</si>
  <si>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</si>
  <si>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</si>
  <si>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</si>
  <si>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</si>
  <si>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</si>
  <si>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</si>
  <si>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</si>
  <si>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</si>
  <si>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</si>
  <si>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</si>
  <si>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</si>
  <si>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</si>
  <si>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</si>
  <si>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</si>
  <si>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</si>
  <si>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</si>
  <si>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</si>
  <si>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</si>
  <si>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</si>
  <si>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</si>
  <si>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</si>
  <si>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</si>
  <si>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</si>
  <si>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</si>
  <si>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</si>
  <si>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</si>
  <si>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</si>
  <si>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</si>
  <si>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</si>
  <si>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</si>
  <si>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</si>
  <si>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</si>
  <si>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</si>
  <si>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</si>
  <si>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</si>
  <si>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</si>
  <si>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</si>
  <si>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</si>
  <si>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</si>
  <si>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</si>
  <si>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</si>
  <si>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</si>
  <si>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</si>
  <si>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</si>
  <si>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</si>
  <si>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</si>
  <si>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</si>
  <si>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</si>
  <si>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</si>
  <si>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</si>
  <si>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</si>
  <si>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</si>
  <si>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</si>
  <si>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</si>
  <si>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</si>
  <si>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</si>
  <si>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</si>
  <si>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</si>
  <si>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</si>
  <si>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</si>
  <si>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</si>
  <si>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</si>
  <si>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</si>
  <si>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</si>
  <si>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</si>
  <si>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</si>
  <si>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</si>
  <si>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</si>
  <si>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</si>
  <si>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</si>
  <si>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</si>
  <si>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</si>
  <si>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</si>
  <si>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</si>
  <si>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</si>
  <si>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</si>
  <si>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</si>
  <si>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</si>
  <si>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</si>
  <si>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</si>
  <si>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</si>
  <si>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</si>
  <si>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</si>
  <si>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</si>
  <si>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</si>
  <si>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</si>
  <si>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</si>
  <si>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</si>
  <si>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</si>
  <si>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</si>
  <si>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</si>
  <si>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</si>
  <si>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</si>
  <si>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</si>
  <si>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</si>
  <si>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</si>
  <si>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</si>
  <si>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</si>
  <si>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</si>
  <si>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</si>
  <si>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</si>
  <si>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</si>
  <si>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</si>
  <si>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</si>
  <si>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</si>
  <si>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</si>
  <si>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</si>
  <si>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</si>
  <si>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</si>
  <si>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</si>
  <si>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</si>
  <si>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</si>
  <si>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</si>
  <si>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</si>
  <si>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</si>
  <si>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</si>
  <si>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</si>
  <si>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</si>
  <si>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</si>
  <si>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</si>
  <si>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</si>
  <si>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</si>
  <si>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</si>
  <si>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</si>
  <si>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</si>
  <si>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</si>
  <si>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</si>
  <si>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</si>
  <si>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</si>
  <si>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</si>
  <si>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</si>
  <si>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</si>
  <si>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</si>
  <si>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</si>
  <si>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</si>
  <si>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</si>
  <si>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</si>
  <si>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</si>
  <si>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</si>
  <si>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</si>
  <si>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</si>
  <si>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</si>
  <si>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</si>
  <si>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</si>
  <si>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</si>
  <si>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</si>
  <si>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</si>
  <si>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</si>
  <si>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</si>
  <si>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</si>
  <si>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</si>
  <si>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</si>
  <si>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</si>
  <si>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</si>
  <si>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</si>
  <si>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</si>
  <si>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</si>
  <si>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</si>
  <si>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</si>
  <si>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</si>
  <si>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</si>
  <si>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</si>
  <si>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</si>
  <si>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</si>
  <si>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</si>
  <si>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</si>
  <si>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</si>
  <si>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</si>
  <si>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</si>
  <si>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</si>
  <si>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</si>
  <si>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</si>
  <si>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</si>
  <si>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</si>
  <si>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</si>
  <si>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</si>
  <si>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</si>
  <si>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</si>
  <si>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</si>
  <si>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</si>
  <si>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</si>
  <si>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</si>
  <si>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</si>
  <si>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</si>
  <si>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</si>
  <si>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</si>
  <si>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</si>
  <si>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</si>
  <si>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</si>
  <si>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</si>
  <si>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</si>
  <si>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</si>
  <si>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</si>
  <si>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</si>
  <si>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</si>
  <si>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</si>
  <si>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</si>
  <si>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</si>
  <si>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</si>
  <si>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</si>
  <si>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</si>
  <si>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</si>
  <si>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</si>
  <si>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</si>
  <si>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</si>
  <si>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</si>
  <si>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</si>
  <si>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</si>
  <si>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</si>
  <si>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</si>
  <si>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</si>
  <si>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</si>
  <si>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</si>
  <si>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</si>
  <si>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</si>
  <si>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</si>
  <si>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</si>
  <si>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</si>
  <si>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</si>
  <si>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</si>
  <si>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</si>
  <si>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</si>
  <si>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</si>
  <si>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</si>
  <si>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</si>
  <si>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</si>
  <si>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</si>
  <si>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</si>
  <si>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</si>
  <si>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</si>
  <si>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</si>
  <si>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</si>
  <si>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</si>
  <si>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</si>
  <si>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</si>
  <si>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</si>
  <si>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</si>
  <si>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</si>
  <si>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</si>
  <si>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</si>
  <si>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</si>
  <si>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</si>
  <si>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</si>
  <si>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</si>
  <si>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</si>
  <si>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</si>
  <si>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</si>
  <si>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</si>
  <si>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</si>
  <si>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</si>
  <si>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</si>
  <si>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</si>
  <si>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</si>
  <si>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</si>
  <si>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</si>
  <si>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</si>
  <si>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</si>
  <si>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</si>
  <si>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</si>
  <si>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</si>
  <si>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</si>
  <si>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</si>
  <si>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</si>
  <si>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</si>
  <si>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</si>
  <si>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</si>
  <si>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</si>
  <si>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</si>
  <si>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</si>
  <si>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</si>
  <si>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</si>
  <si>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</si>
  <si>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</si>
  <si>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</si>
  <si>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</si>
  <si>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</si>
  <si>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</si>
  <si>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</si>
  <si>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</si>
  <si>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</si>
  <si>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</si>
  <si>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</si>
  <si>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</si>
  <si>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</si>
  <si>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</si>
  <si>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</si>
  <si>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</si>
  <si>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</si>
  <si>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</si>
  <si>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</si>
  <si>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</si>
  <si>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</si>
  <si>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</si>
  <si>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</si>
  <si>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</si>
  <si>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</si>
  <si>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</si>
  <si>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</si>
  <si>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</si>
  <si>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</si>
  <si>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</si>
  <si>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</si>
  <si>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</si>
  <si>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</si>
  <si>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</si>
  <si>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</si>
  <si>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</si>
  <si>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</si>
  <si>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</si>
  <si>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</si>
  <si>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</si>
  <si>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</si>
  <si>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</si>
  <si>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</si>
  <si>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</si>
  <si>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</si>
  <si>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</si>
  <si>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</si>
  <si>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</si>
  <si>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</si>
  <si>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</si>
  <si>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</si>
  <si>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</si>
  <si>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</si>
  <si>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</si>
  <si>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</si>
  <si>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</si>
  <si>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</si>
  <si>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</si>
  <si>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</si>
  <si>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</si>
  <si>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</si>
  <si>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</si>
  <si>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</si>
  <si>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</si>
  <si>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</si>
  <si>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</si>
  <si>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</si>
  <si>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</si>
  <si>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</si>
  <si>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</si>
  <si>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</si>
  <si>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</si>
  <si>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</si>
  <si>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</si>
  <si>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</si>
  <si>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</si>
  <si>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</si>
  <si>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</si>
  <si>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</si>
  <si>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</si>
  <si>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</si>
  <si>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</si>
  <si>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</si>
  <si>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</si>
  <si>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</si>
  <si>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</si>
  <si>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</si>
  <si>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</si>
  <si>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</si>
  <si>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</si>
  <si>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</si>
  <si>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</si>
  <si>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</si>
  <si>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</si>
  <si>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</si>
  <si>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</si>
  <si>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</si>
  <si>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</si>
  <si>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</si>
  <si>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</si>
  <si>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</si>
  <si>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</si>
  <si>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</si>
  <si>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</si>
  <si>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</si>
  <si>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</si>
  <si>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</si>
  <si>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</si>
  <si>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</si>
  <si>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</si>
  <si>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</si>
  <si>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</si>
  <si>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</si>
  <si>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</si>
  <si>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</si>
  <si>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</si>
  <si>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</si>
  <si>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</si>
  <si>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</si>
  <si>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</si>
  <si>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</si>
  <si>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</si>
  <si>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</si>
  <si>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</si>
  <si>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</si>
  <si>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</si>
  <si>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</si>
  <si>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</si>
  <si>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</si>
  <si>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</si>
  <si>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</si>
  <si>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</si>
  <si>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</si>
  <si>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</si>
  <si>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</si>
  <si>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</si>
  <si>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</si>
  <si>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</si>
  <si>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</si>
  <si>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</si>
  <si>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</si>
  <si>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</si>
  <si>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</si>
  <si>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</si>
  <si>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</si>
  <si>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</si>
  <si>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</si>
  <si>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</si>
  <si>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</si>
  <si>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</si>
  <si>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</si>
  <si>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</si>
  <si>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</si>
  <si>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</si>
  <si>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</si>
  <si>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</si>
  <si>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</si>
  <si>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</si>
  <si>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</si>
  <si>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</si>
  <si>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</si>
  <si>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</si>
  <si>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</si>
  <si>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</si>
  <si>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</si>
  <si>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</si>
  <si>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</si>
  <si>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</si>
  <si>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</si>
  <si>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</si>
  <si>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</si>
  <si>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</si>
  <si>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</si>
  <si>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</si>
  <si>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</si>
  <si>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</si>
  <si>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</si>
  <si>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</si>
  <si>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</si>
  <si>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</si>
  <si>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</si>
  <si>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</si>
  <si>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</si>
  <si>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</si>
  <si>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</si>
  <si>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</si>
  <si>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</si>
  <si>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</si>
  <si>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</si>
  <si>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</si>
  <si>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</si>
  <si>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</si>
  <si>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</si>
  <si>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</si>
  <si>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</si>
  <si>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</si>
  <si>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</si>
  <si>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</si>
  <si>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</si>
  <si>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</si>
  <si>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</si>
  <si>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</si>
  <si>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</si>
  <si>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</si>
  <si>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</si>
  <si>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</si>
  <si>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</si>
  <si>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</si>
  <si>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</si>
  <si>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</si>
  <si>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</si>
  <si>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</si>
  <si>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</si>
  <si>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</si>
  <si>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</si>
  <si>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</si>
  <si>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</si>
  <si>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</si>
  <si>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</si>
  <si>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</si>
  <si>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</si>
  <si>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</si>
  <si>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</si>
  <si>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</si>
  <si>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</si>
  <si>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</si>
  <si>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</si>
  <si>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</si>
  <si>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</si>
  <si>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</si>
  <si>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</si>
  <si>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</si>
  <si>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</si>
  <si>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</si>
  <si>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</si>
  <si>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</si>
  <si>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</si>
  <si>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</si>
  <si>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</si>
  <si>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</si>
  <si>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</si>
  <si>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</si>
  <si>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</si>
  <si>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</si>
  <si>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</si>
  <si>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</si>
  <si>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</si>
  <si>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</si>
  <si>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</si>
  <si>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</si>
  <si>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</si>
  <si>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</si>
  <si>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</si>
  <si>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</si>
  <si>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</si>
  <si>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</si>
  <si>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</si>
  <si>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</si>
  <si>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</si>
  <si>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</si>
  <si>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</si>
  <si>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</si>
  <si>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</si>
  <si>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</si>
  <si>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</si>
  <si>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</si>
  <si>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</si>
  <si>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</si>
  <si>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</si>
  <si>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</si>
  <si>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</si>
  <si>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</si>
  <si>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</si>
  <si>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</si>
  <si>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</si>
  <si>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</si>
  <si>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</si>
  <si>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</si>
  <si>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</si>
  <si>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</si>
  <si>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</si>
  <si>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</si>
  <si>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</si>
  <si>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</si>
  <si>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</si>
  <si>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</si>
  <si>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</si>
  <si>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</si>
  <si>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</si>
  <si>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</si>
  <si>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</si>
  <si>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</si>
  <si>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</si>
  <si>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</si>
  <si>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</si>
  <si>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</si>
  <si>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</si>
  <si>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</si>
  <si>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</si>
  <si>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</si>
  <si>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</si>
  <si>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</si>
  <si>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</si>
  <si>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</si>
  <si>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</si>
  <si>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</si>
  <si>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</si>
  <si>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</si>
  <si>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</si>
  <si>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</si>
  <si>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</si>
  <si>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</si>
  <si>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</si>
  <si>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</si>
  <si>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</si>
  <si>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</si>
  <si>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</si>
  <si>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</si>
  <si>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</si>
  <si>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</si>
  <si>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</si>
  <si>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</si>
  <si>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</si>
  <si>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</si>
  <si>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</si>
  <si>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</si>
  <si>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</si>
  <si>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</si>
  <si>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</si>
  <si>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</si>
  <si>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</si>
  <si>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</si>
  <si>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</si>
  <si>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</si>
  <si>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</si>
  <si>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</si>
  <si>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</si>
  <si>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</si>
  <si>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</si>
  <si>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</si>
  <si>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</si>
  <si>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</si>
  <si>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</si>
  <si>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</si>
  <si>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</si>
  <si>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</si>
  <si>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</si>
  <si>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</si>
  <si>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</si>
  <si>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</si>
  <si>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</si>
  <si>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</si>
  <si>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</si>
  <si>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</si>
  <si>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</si>
  <si>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</si>
  <si>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</si>
  <si>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</si>
  <si>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</si>
  <si>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</si>
  <si>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</si>
  <si>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</si>
  <si>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</si>
  <si>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</si>
  <si>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</si>
  <si>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</si>
  <si>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</si>
  <si>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</si>
  <si>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</si>
  <si>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</si>
  <si>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</si>
  <si>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</si>
  <si>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</si>
  <si>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</si>
  <si>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</si>
  <si>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</si>
  <si>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</si>
  <si>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</si>
  <si>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</si>
  <si>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</si>
  <si>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</si>
  <si>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</si>
  <si>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</si>
  <si>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</si>
  <si>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</si>
  <si>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</si>
  <si>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</si>
  <si>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</si>
  <si>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</si>
  <si>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</si>
  <si>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</si>
  <si>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</si>
  <si>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</si>
  <si>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</si>
  <si>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</si>
  <si>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</si>
  <si>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</si>
  <si>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</si>
  <si>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</si>
  <si>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</si>
  <si>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</si>
  <si>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</si>
  <si>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</si>
  <si>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</si>
  <si>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</si>
  <si>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</si>
  <si>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</si>
  <si>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</si>
  <si>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</si>
  <si>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</si>
  <si>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</si>
  <si>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</si>
  <si>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</si>
  <si>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</si>
  <si>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</si>
  <si>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</si>
  <si>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</si>
  <si>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</si>
  <si>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</si>
  <si>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</si>
  <si>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</si>
  <si>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</si>
  <si>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</si>
  <si>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</si>
  <si>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</si>
  <si>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</si>
  <si>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</si>
  <si>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</si>
  <si>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</si>
  <si>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</si>
  <si>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</si>
  <si>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</si>
  <si>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</si>
  <si>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</si>
  <si>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</si>
  <si>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</si>
  <si>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</si>
  <si>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</si>
  <si>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</si>
  <si>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</si>
  <si>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</si>
  <si>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</si>
  <si>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</si>
  <si>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</si>
  <si>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</si>
  <si>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</si>
  <si>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</si>
  <si>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</si>
  <si>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</si>
  <si>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</si>
  <si>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</si>
  <si>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</si>
  <si>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</si>
  <si>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</si>
  <si>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</si>
  <si>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</si>
  <si>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</si>
  <si>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</si>
  <si>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</si>
  <si>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</si>
  <si>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</si>
  <si>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</si>
  <si>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</si>
  <si>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</si>
  <si>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</si>
  <si>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</si>
  <si>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</si>
  <si>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</si>
  <si>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</si>
  <si>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</si>
  <si>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</si>
  <si>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</si>
  <si>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</si>
  <si>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</si>
  <si>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</si>
  <si>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</si>
  <si>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</si>
  <si>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</si>
  <si>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</si>
  <si>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</si>
  <si>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</si>
  <si>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</si>
  <si>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</si>
  <si>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</si>
  <si>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</si>
  <si>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</si>
  <si>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</si>
  <si>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</si>
  <si>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</si>
  <si>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</si>
  <si>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</si>
  <si>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</si>
  <si>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</si>
  <si>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</si>
  <si>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</si>
  <si>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</si>
  <si>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</si>
  <si>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</si>
  <si>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</si>
  <si>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</si>
  <si>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</si>
  <si>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</si>
  <si>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</si>
  <si>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</si>
  <si>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</si>
  <si>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</si>
  <si>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</si>
  <si>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</si>
  <si>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</si>
  <si>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</si>
  <si>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</si>
  <si>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</si>
  <si>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</si>
  <si>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</si>
  <si>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</si>
  <si>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</si>
  <si>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</si>
  <si>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</si>
  <si>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</si>
  <si>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</si>
  <si>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</si>
  <si>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</si>
  <si>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</si>
  <si>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</si>
  <si>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</si>
  <si>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</si>
  <si>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</si>
  <si>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</si>
  <si>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</si>
  <si>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</si>
  <si>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</si>
  <si>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</si>
  <si>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</si>
  <si>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</si>
  <si>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</si>
  <si>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</si>
  <si>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</si>
  <si>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</si>
  <si>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</si>
  <si>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</si>
  <si>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</si>
  <si>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</si>
  <si>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</si>
  <si>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</si>
  <si>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</si>
  <si>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</si>
  <si>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</si>
  <si>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</si>
  <si>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</si>
  <si>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</si>
  <si>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</si>
  <si>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</si>
  <si>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</si>
  <si>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</si>
  <si>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</si>
  <si>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</si>
  <si>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</si>
  <si>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</si>
  <si>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</si>
  <si>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</si>
  <si>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</si>
  <si>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</si>
  <si>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</si>
  <si>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</si>
  <si>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</si>
  <si>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</si>
  <si>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</si>
  <si>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</si>
  <si>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</si>
  <si>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</si>
  <si>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</si>
  <si>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</si>
  <si>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</si>
  <si>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</si>
  <si>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</si>
  <si>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</si>
  <si>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</si>
  <si>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</si>
  <si>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</si>
  <si>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</si>
  <si>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</si>
  <si>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</si>
  <si>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</si>
  <si>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</si>
  <si>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</si>
  <si>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</si>
  <si>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</si>
  <si>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</si>
  <si>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</si>
  <si>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</si>
  <si>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</si>
  <si>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</si>
  <si>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</si>
  <si>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</si>
  <si>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</si>
  <si>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</si>
  <si>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</si>
  <si>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</si>
  <si>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</si>
  <si>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</si>
  <si>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</si>
  <si>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</si>
  <si>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</si>
  <si>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</si>
  <si>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</si>
  <si>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</si>
  <si>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</si>
  <si>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</si>
  <si>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</si>
  <si>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</si>
  <si>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</si>
  <si>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</si>
  <si>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</si>
  <si>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</si>
  <si>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</si>
  <si>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</si>
  <si>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</si>
  <si>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</si>
  <si>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</si>
  <si>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</si>
  <si>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</si>
  <si>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</si>
  <si>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</si>
  <si>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</si>
  <si>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</si>
  <si>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</si>
  <si>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</si>
  <si>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</si>
  <si>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</si>
  <si>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</si>
  <si>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</si>
  <si>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</si>
  <si>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</si>
  <si>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</si>
  <si>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</si>
  <si>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</si>
  <si>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</si>
  <si>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</si>
  <si>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</si>
  <si>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</si>
  <si>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</si>
  <si>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</si>
  <si>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</si>
  <si>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</si>
  <si>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</si>
  <si>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</si>
  <si>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</si>
  <si>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</si>
  <si>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</si>
  <si>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</si>
  <si>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</si>
  <si>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</si>
  <si>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</si>
  <si>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</si>
  <si>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</si>
  <si>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</si>
  <si>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</si>
  <si>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</si>
  <si>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</si>
  <si>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</si>
  <si>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</si>
  <si>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</si>
  <si>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</si>
  <si>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</si>
  <si>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</si>
  <si>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</si>
  <si>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</si>
  <si>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</si>
  <si>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</si>
  <si>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</si>
  <si>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</si>
  <si>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</si>
  <si>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</si>
  <si>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</si>
  <si>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</si>
  <si>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</si>
  <si>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</si>
  <si>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</si>
  <si>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</si>
  <si>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</si>
  <si>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</si>
  <si>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</si>
  <si>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</si>
  <si>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</si>
  <si>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</si>
  <si>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</si>
  <si>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</si>
  <si>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</si>
  <si>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</si>
  <si>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</si>
  <si>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</si>
  <si>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</si>
  <si>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</si>
  <si>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</si>
  <si>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</si>
  <si>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</si>
  <si>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</si>
  <si>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</si>
  <si>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</si>
  <si>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</si>
  <si>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</si>
  <si>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</si>
  <si>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</si>
  <si>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</si>
  <si>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</si>
  <si>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</si>
  <si>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</si>
  <si>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</si>
  <si>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</si>
  <si>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</si>
  <si>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</si>
  <si>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</si>
  <si>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</si>
  <si>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</si>
  <si>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</si>
  <si>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</si>
  <si>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</si>
  <si>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</si>
  <si>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</si>
  <si>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</si>
  <si>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</si>
  <si>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</si>
  <si>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</si>
  <si>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</si>
  <si>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</si>
  <si>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</si>
  <si>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</si>
  <si>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</si>
  <si>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</si>
  <si>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</si>
  <si>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</si>
  <si>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</si>
  <si>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</si>
  <si>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</si>
  <si>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</si>
  <si>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</si>
  <si>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</si>
  <si>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</si>
  <si>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</si>
  <si>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</si>
  <si>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</si>
  <si>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</si>
  <si>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</si>
  <si>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</si>
  <si>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</si>
  <si>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</si>
  <si>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</si>
  <si>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</si>
  <si>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</si>
  <si>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</si>
  <si>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</si>
  <si>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</si>
  <si>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</si>
  <si>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</si>
  <si>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</si>
  <si>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</si>
  <si>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</si>
  <si>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</si>
  <si>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</si>
  <si>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</si>
  <si>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</si>
  <si>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</si>
  <si>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</si>
  <si>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</si>
  <si>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</si>
  <si>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</si>
  <si>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</si>
  <si>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</si>
  <si>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</si>
  <si>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</si>
  <si>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</si>
  <si>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</si>
  <si>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</si>
  <si>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</si>
  <si>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</si>
  <si>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</si>
  <si>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</si>
  <si>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</si>
  <si>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</si>
  <si>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</si>
  <si>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</si>
  <si>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</si>
  <si>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</si>
  <si>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</si>
  <si>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</si>
  <si>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</si>
  <si>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</si>
  <si>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</si>
  <si>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</si>
  <si>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</si>
  <si>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</si>
  <si>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</si>
  <si>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</si>
  <si>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</si>
  <si>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</si>
  <si>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</si>
  <si>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</si>
  <si>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</si>
  <si>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</si>
  <si>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</si>
  <si>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</si>
  <si>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</si>
  <si>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</si>
  <si>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</si>
  <si>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</si>
  <si>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</si>
  <si>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</si>
  <si>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</si>
  <si>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</si>
  <si>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</si>
  <si>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</si>
  <si>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</si>
  <si>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</si>
  <si>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</si>
  <si>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</si>
  <si>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</si>
  <si>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</si>
  <si>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</si>
  <si>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</si>
  <si>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</si>
  <si>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</si>
  <si>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</si>
  <si>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</si>
  <si>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</si>
  <si>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</si>
  <si>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</si>
  <si>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</si>
  <si>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</si>
  <si>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</si>
  <si>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</si>
  <si>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</si>
  <si>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</si>
  <si>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</si>
  <si>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</si>
  <si>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</si>
  <si>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</si>
  <si>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</si>
  <si>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</si>
  <si>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</si>
  <si>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</si>
  <si>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</si>
  <si>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</si>
  <si>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</si>
  <si>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</si>
  <si>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</si>
  <si>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</si>
  <si>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</si>
  <si>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</si>
  <si>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</si>
  <si>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</si>
  <si>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</si>
  <si>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</si>
  <si>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</si>
  <si>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</si>
  <si>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</si>
  <si>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</si>
  <si>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</si>
  <si>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</si>
  <si>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</si>
  <si>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</si>
  <si>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</si>
  <si>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</si>
  <si>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</si>
  <si>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</si>
  <si>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</si>
  <si>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</si>
  <si>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</si>
  <si>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</si>
  <si>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</si>
  <si>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</si>
  <si>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</si>
  <si>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</si>
  <si>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</si>
  <si>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</si>
  <si>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</si>
  <si>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</si>
  <si>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</si>
  <si>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</si>
  <si>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</si>
  <si>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</si>
  <si>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</si>
  <si>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</si>
  <si>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</si>
  <si>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</si>
  <si>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</si>
  <si>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</si>
  <si>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</si>
  <si>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</si>
  <si>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</si>
  <si>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</si>
  <si>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</si>
  <si>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</si>
  <si>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</si>
  <si>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</si>
  <si>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</si>
  <si>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</si>
  <si>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</si>
  <si>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</si>
  <si>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</si>
  <si>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</si>
  <si>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</si>
  <si>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</si>
  <si>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</si>
  <si>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</si>
  <si>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</si>
  <si>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</si>
  <si>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</si>
  <si>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</si>
  <si>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</si>
  <si>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</si>
  <si>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</si>
  <si>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</si>
  <si>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</si>
  <si>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</si>
  <si>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</si>
  <si>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</si>
  <si>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</si>
  <si>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</si>
  <si>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</si>
  <si>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</si>
  <si>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</si>
  <si>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</si>
  <si>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</si>
  <si>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</si>
  <si>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</si>
  <si>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</si>
  <si>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</si>
  <si>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</si>
  <si>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</si>
  <si>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</si>
  <si>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</si>
  <si>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</si>
  <si>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</si>
  <si>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</si>
  <si>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</si>
  <si>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</si>
  <si>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</si>
  <si>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</si>
  <si>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</si>
  <si>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</si>
  <si>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</si>
  <si>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</si>
  <si>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</si>
  <si>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</si>
  <si>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</si>
  <si>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</si>
  <si>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</si>
  <si>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</si>
  <si>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</si>
  <si>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</si>
  <si>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</si>
  <si>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</si>
  <si>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</si>
  <si>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</si>
  <si>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</si>
  <si>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</si>
  <si>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</si>
  <si>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</si>
  <si>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</si>
  <si>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</si>
  <si>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</si>
  <si>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</si>
  <si>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</si>
  <si>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</si>
  <si>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</si>
  <si>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</si>
  <si>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</si>
  <si>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</si>
  <si>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</si>
  <si>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</si>
  <si>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</si>
  <si>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</si>
  <si>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</si>
  <si>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</si>
  <si>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</si>
  <si>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</si>
  <si>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</si>
  <si>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</si>
  <si>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</si>
  <si>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</si>
  <si>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</si>
  <si>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</si>
  <si>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</si>
  <si>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</si>
  <si>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</si>
  <si>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</si>
  <si>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</si>
  <si>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</si>
  <si>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</si>
  <si>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</si>
  <si>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</si>
  <si>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</si>
  <si>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</si>
  <si>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</si>
  <si>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</si>
  <si>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</si>
  <si>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</si>
  <si>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</si>
  <si>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</si>
  <si>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</si>
  <si>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</si>
  <si>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</si>
  <si>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</si>
  <si>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</si>
  <si>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</si>
  <si>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</si>
  <si>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</si>
  <si>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</si>
  <si>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</si>
  <si>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</si>
  <si>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</si>
  <si>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</si>
  <si>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</si>
  <si>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</si>
  <si>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</si>
  <si>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</si>
  <si>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</si>
  <si>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</si>
  <si>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</si>
  <si>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</si>
  <si>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</si>
  <si>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</si>
  <si>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</si>
  <si>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</si>
  <si>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</si>
  <si>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</si>
  <si>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</si>
  <si>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</si>
  <si>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</si>
  <si>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</si>
  <si>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</si>
  <si>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</si>
  <si>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</si>
  <si>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</si>
  <si>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</si>
  <si>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</si>
  <si>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</si>
  <si>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</si>
  <si>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</si>
  <si>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</si>
  <si>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</si>
  <si>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</si>
  <si>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</si>
  <si>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</si>
  <si>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</si>
  <si>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</si>
  <si>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</si>
  <si>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</si>
  <si>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</si>
  <si>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</si>
  <si>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</si>
  <si>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</si>
  <si>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</si>
  <si>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</si>
  <si>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</si>
  <si>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</si>
  <si>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</si>
  <si>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</si>
  <si>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</si>
  <si>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</si>
  <si>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</si>
  <si>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</si>
  <si>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</si>
  <si>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</si>
  <si>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</si>
  <si>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</si>
  <si>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</si>
  <si>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</si>
  <si>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</si>
  <si>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</si>
  <si>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</si>
  <si>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</si>
  <si>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</si>
  <si>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</si>
  <si>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</si>
  <si>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</si>
  <si>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</si>
  <si>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</si>
  <si>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</si>
  <si>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</si>
  <si>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</si>
  <si>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</si>
  <si>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</si>
  <si>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</si>
  <si>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</si>
  <si>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</si>
  <si>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</si>
  <si>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</si>
  <si>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</si>
  <si>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</si>
  <si>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</si>
  <si>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</si>
  <si>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</si>
  <si>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</si>
  <si>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</si>
  <si>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</si>
  <si>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</si>
  <si>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</si>
  <si>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</si>
  <si>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</si>
  <si>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</si>
  <si>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</si>
  <si>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</si>
  <si>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</si>
  <si>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</si>
  <si>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</si>
  <si>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</si>
  <si>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</si>
  <si>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</si>
  <si>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</si>
  <si>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</si>
  <si>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</si>
  <si>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</si>
  <si>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</si>
  <si>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</si>
  <si>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</si>
  <si>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</si>
  <si>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</si>
  <si>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</si>
  <si>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</si>
  <si>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</si>
  <si>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</si>
  <si>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</si>
  <si>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</si>
  <si>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</si>
  <si>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</si>
  <si>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</si>
  <si>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</si>
  <si>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</si>
  <si>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</si>
  <si>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</si>
  <si>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</si>
  <si>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</si>
  <si>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</si>
  <si>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</si>
  <si>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</si>
  <si>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</si>
  <si>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</si>
  <si>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</si>
  <si>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</si>
  <si>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</si>
  <si>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</si>
  <si>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</si>
  <si>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</si>
  <si>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</si>
  <si>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</si>
  <si>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</si>
  <si>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</si>
  <si>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</si>
  <si>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</si>
  <si>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</si>
  <si>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</si>
  <si>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</si>
  <si>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</si>
  <si>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</si>
  <si>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</si>
  <si>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</si>
  <si>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</si>
  <si>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</si>
  <si>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</si>
  <si>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</si>
  <si>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</si>
  <si>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</si>
  <si>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</si>
  <si>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</si>
  <si>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</si>
  <si>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</si>
  <si>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</si>
  <si>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</si>
  <si>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</si>
  <si>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</si>
  <si>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</si>
  <si>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</si>
  <si>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</si>
  <si>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</si>
  <si>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</si>
  <si>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</si>
  <si>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</si>
  <si>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</si>
  <si>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</si>
  <si>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</si>
  <si>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</si>
  <si>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</si>
  <si>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</si>
  <si>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</si>
  <si>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</si>
  <si>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</si>
  <si>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</si>
  <si>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</si>
  <si>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</si>
  <si>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</si>
  <si>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</si>
  <si>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</si>
  <si>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</si>
  <si>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</si>
  <si>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</si>
  <si>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</si>
  <si>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</si>
  <si>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</si>
  <si>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</si>
  <si>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</si>
  <si>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</si>
  <si>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</si>
  <si>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</si>
  <si>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</si>
  <si>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</si>
  <si>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</si>
  <si>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</si>
  <si>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</si>
  <si>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</si>
  <si>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</si>
  <si>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</si>
  <si>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</si>
  <si>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</si>
  <si>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</si>
  <si>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</si>
  <si>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</si>
  <si>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</si>
  <si>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</si>
  <si>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</si>
  <si>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</si>
  <si>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</si>
  <si>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</si>
  <si>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</si>
  <si>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</si>
  <si>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</si>
  <si>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</si>
  <si>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</si>
  <si>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</si>
  <si>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</si>
  <si>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</si>
  <si>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</si>
  <si>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</si>
  <si>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</si>
  <si>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</si>
  <si>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</si>
  <si>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</si>
  <si>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</si>
  <si>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</si>
  <si>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</si>
  <si>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</si>
  <si>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</si>
  <si>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</si>
  <si>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</si>
  <si>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</si>
  <si>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</si>
  <si>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</si>
  <si>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</si>
  <si>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</si>
  <si>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</si>
  <si>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</si>
  <si>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</si>
  <si>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</si>
  <si>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</si>
  <si>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</si>
  <si>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</si>
  <si>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</si>
  <si>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</si>
  <si>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</si>
  <si>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</si>
  <si>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</si>
  <si>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</si>
  <si>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</si>
  <si>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</si>
  <si>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</si>
  <si>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</si>
  <si>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</si>
  <si>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</si>
  <si>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</si>
  <si>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</si>
  <si>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</si>
  <si>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</si>
  <si>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</si>
  <si>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</si>
  <si>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</si>
  <si>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</si>
  <si>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</si>
  <si>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</si>
  <si>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</si>
  <si>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</si>
  <si>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</si>
  <si>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</si>
  <si>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</si>
  <si>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</si>
  <si>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</si>
  <si>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</si>
  <si>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</si>
  <si>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</si>
  <si>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</si>
  <si>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</si>
  <si>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</si>
  <si>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</si>
  <si>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</si>
  <si>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</si>
  <si>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</si>
  <si>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</si>
  <si>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</si>
  <si>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</si>
  <si>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</si>
  <si>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</si>
  <si>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</si>
  <si>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</si>
  <si>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</si>
  <si>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</si>
  <si>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</si>
  <si>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</si>
  <si>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</si>
  <si>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</si>
  <si>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</si>
  <si>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</si>
  <si>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</si>
  <si>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</si>
  <si>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</si>
  <si>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</si>
  <si>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</si>
  <si>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</si>
  <si>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</si>
  <si>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</si>
  <si>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</si>
  <si>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</si>
  <si>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</si>
  <si>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</si>
  <si>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</si>
  <si>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</si>
  <si>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</si>
  <si>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</si>
  <si>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</si>
  <si>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</si>
  <si>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</si>
  <si>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</si>
  <si>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</si>
  <si>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</si>
  <si>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</si>
  <si>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</si>
  <si>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</si>
  <si>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</si>
  <si>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</si>
  <si>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</si>
  <si>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</si>
  <si>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</si>
  <si>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</si>
  <si>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</si>
  <si>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</si>
  <si>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</si>
  <si>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</si>
  <si>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</si>
  <si>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</si>
  <si>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</si>
  <si>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</si>
  <si>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</si>
  <si>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</si>
  <si>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</si>
  <si>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</si>
  <si>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</si>
  <si>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</si>
  <si>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</si>
  <si>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</si>
  <si>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</si>
  <si>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</si>
  <si>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</si>
  <si>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</si>
  <si>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</si>
  <si>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</si>
  <si>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</si>
  <si>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</si>
  <si>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</si>
  <si>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</si>
  <si>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</si>
  <si>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</si>
  <si>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</si>
  <si>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</si>
  <si>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</si>
  <si>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</si>
  <si>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</si>
  <si>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</si>
  <si>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</si>
  <si>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</si>
  <si>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</si>
  <si>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</si>
  <si>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</si>
  <si>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</si>
  <si>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</si>
  <si>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</si>
  <si>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</si>
  <si>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</si>
  <si>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</si>
  <si>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</si>
  <si>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</si>
  <si>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</si>
  <si>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</si>
  <si>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</si>
  <si>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</si>
  <si>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</si>
  <si>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</si>
  <si>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</si>
  <si>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</si>
  <si>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</si>
  <si>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</si>
  <si>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</si>
  <si>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</si>
  <si>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</si>
  <si>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</si>
  <si>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</si>
  <si>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</si>
  <si>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</si>
  <si>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</si>
  <si>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</si>
  <si>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</si>
  <si>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</si>
  <si>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</si>
  <si>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</si>
  <si>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</si>
  <si>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</si>
  <si>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</si>
  <si>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</si>
  <si>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</si>
  <si>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</si>
  <si>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</si>
  <si>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</si>
  <si>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</si>
  <si>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</si>
  <si>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</si>
  <si>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</si>
  <si>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</si>
  <si>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</si>
  <si>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</si>
  <si>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</si>
  <si>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</si>
  <si>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</si>
  <si>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</si>
  <si>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</si>
  <si>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</si>
  <si>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</si>
  <si>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</si>
  <si>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</si>
  <si>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</si>
  <si>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</si>
  <si>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</si>
  <si>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</si>
  <si>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</si>
  <si>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</si>
  <si>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</si>
  <si>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</si>
  <si>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</si>
  <si>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</si>
  <si>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</si>
  <si>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</si>
  <si>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</si>
  <si>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</si>
  <si>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</si>
  <si>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</si>
  <si>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</si>
  <si>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</si>
  <si>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</si>
  <si>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</si>
  <si>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</si>
  <si>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</si>
  <si>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</si>
  <si>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</si>
  <si>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</si>
  <si>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</si>
  <si>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</si>
  <si>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</si>
  <si>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</si>
  <si>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</si>
  <si>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</si>
  <si>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</si>
  <si>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</si>
  <si>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</si>
  <si>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</si>
  <si>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</si>
  <si>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</si>
  <si>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</si>
  <si>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</si>
  <si>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</si>
  <si>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</si>
  <si>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</si>
  <si>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</si>
  <si>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</si>
  <si>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</si>
  <si>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</si>
  <si>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</si>
  <si>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</si>
  <si>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</si>
  <si>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</si>
  <si>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</si>
  <si>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</si>
  <si>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</si>
  <si>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</si>
  <si>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</si>
  <si>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</si>
  <si>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</si>
  <si>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</si>
  <si>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</si>
  <si>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</si>
  <si>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</si>
  <si>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</si>
  <si>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</si>
  <si>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</si>
  <si>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</si>
  <si>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</si>
  <si>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</si>
  <si>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</si>
  <si>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</si>
  <si>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</si>
  <si>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</si>
  <si>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</si>
  <si>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</si>
  <si>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</si>
  <si>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</si>
  <si>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</si>
  <si>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</si>
  <si>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</si>
  <si>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</si>
  <si>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</si>
  <si>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</si>
  <si>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</si>
  <si>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</si>
  <si>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</si>
  <si>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</si>
  <si>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</si>
  <si>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</si>
  <si>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</si>
  <si>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</si>
  <si>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</si>
  <si>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</si>
  <si>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</si>
  <si>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</si>
  <si>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</si>
  <si>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</si>
  <si>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</si>
  <si>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</si>
  <si>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</si>
  <si>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</si>
  <si>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</si>
  <si>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</si>
  <si>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</si>
  <si>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</si>
  <si>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</si>
  <si>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</si>
  <si>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</si>
  <si>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</si>
  <si>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</si>
  <si>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</si>
  <si>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</si>
  <si>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</si>
  <si>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</si>
  <si>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</si>
  <si>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</si>
  <si>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</si>
  <si>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</si>
  <si>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</si>
  <si>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</si>
  <si>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</si>
  <si>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</si>
  <si>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</si>
  <si>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</si>
  <si>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</si>
  <si>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</si>
  <si>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</si>
  <si>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</si>
  <si>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</si>
  <si>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</si>
  <si>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</si>
  <si>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</si>
  <si>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</si>
  <si>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</si>
  <si>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</si>
  <si>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</si>
  <si>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</si>
  <si>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</si>
  <si>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</si>
  <si>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</si>
  <si>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</si>
  <si>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</si>
  <si>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</si>
  <si>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</si>
  <si>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</si>
  <si>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</si>
  <si>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</si>
  <si>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</si>
  <si>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</si>
  <si>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</si>
  <si>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</si>
  <si>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</si>
  <si>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</si>
  <si>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</si>
  <si>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</si>
  <si>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</si>
  <si>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</si>
  <si>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</si>
  <si>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</si>
  <si>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</si>
  <si>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</si>
  <si>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</si>
  <si>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</si>
  <si>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</si>
  <si>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</si>
  <si>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</si>
  <si>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</si>
  <si>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</si>
  <si>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</si>
  <si>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</si>
  <si>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</si>
  <si>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</si>
  <si>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</si>
  <si>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</si>
  <si>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</si>
  <si>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</si>
  <si>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</si>
  <si>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</si>
  <si>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</si>
  <si>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</si>
  <si>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</si>
  <si>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</si>
  <si>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</si>
  <si>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</si>
  <si>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</si>
  <si>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</si>
  <si>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</si>
  <si>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</si>
  <si>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</si>
  <si>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</si>
  <si>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</si>
  <si>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</si>
  <si>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</si>
  <si>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</si>
  <si>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</si>
  <si>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</si>
  <si>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</si>
  <si>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</si>
  <si>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</si>
  <si>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</si>
  <si>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</si>
  <si>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</si>
  <si>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</si>
  <si>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</si>
  <si>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</si>
  <si>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</si>
  <si>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</si>
  <si>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</si>
  <si>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</si>
  <si>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</si>
  <si>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</si>
  <si>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</si>
  <si>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</si>
  <si>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</si>
  <si>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</si>
  <si>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</si>
  <si>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</si>
  <si>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</si>
  <si>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</si>
  <si>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</si>
  <si>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</si>
  <si>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</si>
  <si>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</si>
  <si>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</si>
  <si>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</si>
  <si>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</si>
  <si>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</si>
  <si>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</si>
  <si>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</si>
  <si>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</si>
  <si>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</si>
  <si>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</si>
  <si>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</si>
  <si>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</si>
  <si>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</si>
  <si>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</si>
  <si>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</si>
  <si>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</si>
  <si>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</si>
  <si>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</si>
  <si>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</si>
  <si>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</si>
  <si>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</si>
  <si>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</si>
  <si>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</si>
  <si>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</si>
  <si>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</si>
  <si>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</si>
  <si>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</si>
  <si>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</si>
  <si>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</si>
  <si>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</si>
  <si>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</si>
  <si>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</si>
  <si>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</si>
  <si>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</si>
  <si>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</si>
  <si>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</si>
  <si>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</si>
  <si>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</si>
  <si>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</si>
  <si>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</si>
  <si>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</si>
  <si>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</si>
  <si>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</si>
  <si>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</si>
  <si>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</si>
  <si>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</si>
  <si>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</si>
  <si>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</si>
  <si>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</si>
  <si>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</si>
  <si>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</si>
  <si>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</si>
  <si>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</si>
  <si>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</si>
  <si>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</si>
  <si>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</si>
  <si>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</si>
  <si>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</si>
  <si>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</si>
  <si>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</si>
  <si>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</si>
  <si>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</si>
  <si>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</si>
  <si>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</si>
  <si>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</si>
  <si>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</si>
  <si>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</si>
  <si>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</si>
  <si>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</si>
  <si>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</si>
  <si>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</si>
  <si>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</si>
  <si>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</si>
  <si>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</si>
  <si>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</si>
  <si>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</si>
  <si>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</si>
  <si>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</si>
  <si>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</si>
  <si>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</si>
  <si>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</si>
  <si>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</si>
  <si>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</si>
  <si>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</si>
  <si>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</si>
  <si>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</si>
  <si>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</si>
  <si>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</si>
  <si>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</si>
  <si>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</si>
  <si>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</si>
  <si>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</si>
  <si>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</si>
  <si>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</si>
  <si>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</si>
  <si>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</si>
  <si>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</si>
  <si>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</si>
  <si>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</si>
  <si>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</si>
  <si>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</si>
  <si>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</si>
  <si>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</si>
  <si>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</si>
  <si>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</si>
  <si>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</si>
  <si>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</si>
  <si>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</si>
  <si>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</si>
  <si>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</si>
  <si>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</si>
  <si>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</si>
  <si>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</si>
  <si>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</si>
  <si>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</si>
  <si>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</si>
  <si>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</si>
  <si>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</si>
  <si>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</si>
  <si>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</si>
  <si>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</si>
  <si>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</si>
  <si>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</si>
  <si>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</si>
  <si>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</si>
  <si>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</si>
  <si>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</si>
  <si>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</si>
  <si>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</si>
  <si>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</si>
  <si>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</si>
  <si>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</si>
  <si>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</si>
  <si>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</si>
  <si>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</si>
  <si>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</si>
  <si>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</si>
  <si>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</si>
  <si>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</si>
  <si>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</si>
  <si>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</si>
  <si>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</si>
  <si>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</si>
  <si>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</si>
  <si>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</si>
  <si>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</si>
  <si>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</si>
  <si>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</si>
  <si>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</si>
  <si>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</si>
  <si>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</si>
  <si>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</si>
  <si>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</si>
  <si>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</si>
  <si>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</si>
  <si>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</si>
  <si>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</si>
  <si>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</si>
  <si>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</si>
  <si>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</si>
  <si>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</si>
  <si>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</si>
  <si>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</si>
  <si>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</si>
  <si>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</si>
  <si>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</si>
  <si>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</si>
  <si>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</si>
  <si>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</si>
  <si>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</si>
  <si>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</si>
  <si>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</si>
  <si>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</si>
  <si>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</si>
  <si>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</si>
  <si>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</si>
  <si>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</si>
  <si>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</si>
  <si>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</si>
  <si>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</si>
  <si>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</si>
  <si>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</si>
  <si>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</si>
  <si>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</si>
  <si>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</si>
  <si>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</si>
  <si>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</si>
  <si>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</si>
  <si>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</si>
  <si>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</si>
  <si>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</si>
  <si>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</si>
  <si>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</si>
  <si>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</si>
  <si>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</si>
  <si>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</si>
  <si>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</si>
  <si>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</si>
  <si>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</si>
  <si>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</si>
  <si>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</si>
  <si>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</si>
  <si>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</si>
  <si>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</si>
  <si>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</si>
  <si>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</si>
  <si>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</si>
  <si>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</si>
  <si>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</si>
  <si>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</si>
  <si>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</si>
  <si>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</si>
  <si>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</si>
  <si>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</si>
  <si>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</si>
  <si>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</si>
  <si>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</si>
  <si>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</si>
  <si>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</si>
  <si>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</si>
  <si>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</si>
  <si>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</si>
  <si>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</si>
  <si>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</si>
  <si>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</si>
  <si>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</si>
  <si>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</si>
  <si>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</si>
  <si>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</si>
  <si>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</si>
  <si>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</si>
  <si>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</si>
  <si>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</si>
  <si>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</si>
  <si>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</si>
  <si>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</si>
  <si>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</si>
  <si>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</si>
  <si>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</si>
  <si>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</si>
  <si>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</si>
  <si>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</si>
  <si>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</si>
  <si>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</si>
  <si>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</si>
  <si>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</si>
  <si>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</si>
  <si>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</si>
  <si>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</si>
  <si>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</si>
  <si>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</si>
  <si>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</si>
  <si>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</si>
  <si>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</si>
  <si>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</si>
  <si>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</si>
  <si>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</si>
  <si>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</si>
  <si>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</si>
  <si>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</si>
  <si>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</si>
  <si>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</si>
  <si>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</si>
  <si>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</si>
  <si>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</si>
  <si>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</si>
  <si>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</si>
  <si>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</si>
  <si>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</si>
  <si>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</si>
  <si>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</si>
  <si>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</si>
  <si>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</si>
  <si>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</si>
  <si>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</si>
  <si>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</si>
  <si>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</si>
  <si>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</si>
  <si>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</si>
  <si>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</si>
  <si>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</si>
  <si>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</si>
  <si>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</si>
  <si>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</si>
  <si>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</si>
  <si>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</si>
  <si>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</si>
  <si>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</si>
  <si>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</si>
  <si>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</si>
  <si>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</si>
  <si>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</si>
  <si>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</si>
  <si>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</si>
  <si>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</si>
  <si>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</si>
  <si>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</si>
  <si>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</si>
  <si>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</si>
  <si>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</si>
  <si>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</si>
  <si>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</si>
  <si>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</si>
  <si>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</si>
  <si>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</si>
  <si>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</si>
  <si>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</si>
  <si>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</si>
  <si>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</si>
  <si>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</si>
  <si>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</si>
  <si>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</si>
  <si>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</si>
  <si>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</si>
  <si>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</si>
  <si>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</si>
  <si>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</si>
  <si>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</si>
  <si>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</si>
  <si>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</si>
  <si>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</si>
  <si>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</si>
  <si>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</si>
  <si>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</si>
  <si>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</si>
  <si>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</si>
  <si>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</si>
  <si>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</si>
  <si>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</si>
  <si>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</si>
  <si>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</si>
  <si>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</si>
  <si>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</si>
  <si>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</si>
  <si>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</si>
  <si>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</si>
  <si>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</si>
  <si>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</si>
  <si>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</si>
  <si>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</si>
  <si>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</si>
  <si>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</si>
  <si>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</si>
  <si>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</si>
  <si>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</si>
  <si>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</si>
  <si>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</si>
  <si>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</si>
  <si>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</si>
  <si>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</si>
  <si>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</si>
  <si>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</si>
  <si>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</si>
  <si>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</si>
  <si>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</si>
  <si>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</si>
  <si>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</si>
  <si>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</si>
  <si>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</si>
  <si>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</si>
  <si>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</si>
  <si>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</si>
  <si>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</si>
  <si>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</si>
  <si>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</si>
  <si>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</si>
  <si>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</si>
  <si>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</si>
  <si>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</si>
  <si>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</si>
  <si>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</si>
  <si>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</si>
  <si>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</si>
  <si>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</si>
  <si>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</si>
  <si>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</si>
  <si>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</si>
  <si>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</si>
  <si>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</si>
  <si>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</si>
  <si>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</si>
  <si>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</si>
  <si>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</si>
  <si>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</si>
  <si>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</si>
  <si>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</si>
  <si>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</si>
  <si>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</si>
  <si>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</si>
  <si>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</si>
  <si>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</si>
  <si>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</si>
  <si>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</si>
  <si>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</si>
  <si>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</si>
  <si>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</si>
  <si>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</si>
  <si>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</si>
  <si>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</si>
  <si>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</si>
  <si>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</si>
  <si>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</si>
  <si>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</si>
  <si>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</si>
  <si>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</si>
  <si>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</si>
  <si>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</si>
  <si>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</si>
  <si>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</si>
  <si>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</si>
  <si>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</si>
  <si>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</si>
  <si>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</si>
  <si>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</si>
  <si>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</si>
  <si>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</si>
  <si>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</si>
  <si>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</si>
  <si>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</si>
  <si>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</si>
  <si>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</si>
  <si>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</si>
  <si>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</si>
  <si>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</si>
  <si>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</si>
  <si>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</si>
  <si>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</si>
  <si>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</si>
  <si>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</si>
  <si>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</si>
  <si>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</si>
  <si>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</si>
  <si>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</si>
  <si>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</si>
  <si>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</si>
  <si>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</si>
  <si>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</si>
  <si>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</si>
  <si>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</si>
  <si>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</si>
  <si>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</si>
  <si>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</si>
  <si>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</si>
  <si>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</si>
  <si>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</si>
  <si>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</si>
  <si>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</si>
  <si>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</si>
  <si>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</si>
  <si>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</si>
  <si>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</si>
  <si>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</si>
  <si>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</si>
  <si>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</si>
  <si>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</si>
  <si>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</si>
  <si>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</si>
  <si>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</si>
  <si>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</si>
  <si>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</si>
  <si>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</si>
  <si>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</si>
  <si>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</si>
  <si>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</si>
  <si>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</si>
  <si>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</si>
  <si>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</si>
  <si>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</si>
  <si>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</si>
  <si>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</si>
  <si>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</si>
  <si>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</si>
  <si>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</si>
  <si>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</si>
  <si>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</si>
  <si>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</si>
  <si>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</si>
  <si>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</si>
  <si>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</si>
  <si>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</si>
  <si>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</si>
  <si>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</si>
  <si>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</si>
  <si>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</si>
  <si>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</si>
  <si>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</si>
  <si>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</si>
  <si>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</si>
  <si>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</si>
  <si>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</si>
  <si>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</si>
  <si>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</si>
  <si>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</si>
  <si>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</si>
  <si>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</si>
  <si>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</si>
  <si>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</si>
  <si>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</si>
  <si>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</si>
  <si>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</si>
  <si>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</si>
  <si>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</si>
  <si>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</si>
  <si>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</si>
  <si>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</si>
  <si>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</si>
  <si>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</si>
  <si>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</si>
  <si>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</si>
  <si>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</si>
  <si>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</si>
  <si>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</si>
  <si>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</si>
  <si>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</si>
  <si>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</si>
  <si>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</si>
  <si>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</si>
  <si>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</si>
  <si>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</si>
  <si>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</si>
  <si>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</si>
  <si>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</si>
  <si>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</si>
  <si>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</si>
  <si>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</si>
  <si>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</si>
  <si>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</si>
  <si>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</si>
  <si>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</si>
  <si>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</si>
  <si>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</si>
  <si>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</si>
  <si>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</si>
  <si>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</si>
  <si>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</si>
  <si>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</si>
  <si>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</si>
  <si>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</si>
  <si>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</si>
  <si>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</si>
  <si>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</si>
  <si>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</si>
  <si>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</si>
  <si>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</si>
  <si>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</si>
  <si>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</si>
  <si>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</si>
  <si>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</si>
  <si>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</si>
  <si>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</si>
  <si>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</si>
  <si>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</si>
  <si>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</si>
  <si>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</si>
  <si>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</si>
  <si>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</si>
  <si>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</si>
  <si>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</si>
  <si>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</si>
  <si>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</si>
  <si>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</si>
  <si>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</si>
  <si>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</si>
  <si>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</si>
  <si>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</si>
  <si>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</si>
  <si>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</si>
  <si>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</si>
  <si>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</si>
  <si>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</si>
  <si>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</si>
  <si>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</si>
  <si>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</si>
  <si>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</si>
  <si>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</si>
  <si>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</si>
  <si>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</si>
  <si>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</si>
  <si>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</si>
  <si>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</si>
  <si>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</si>
  <si>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</si>
  <si>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</si>
  <si>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</si>
  <si>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</si>
  <si>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</si>
  <si>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</si>
  <si>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</si>
  <si>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</si>
  <si>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</si>
  <si>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</si>
  <si>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</si>
  <si>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</si>
  <si>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</si>
  <si>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</si>
  <si>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</si>
  <si>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</si>
  <si>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</si>
  <si>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</si>
  <si>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</si>
  <si>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</si>
  <si>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</si>
  <si>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</si>
  <si>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</si>
  <si>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</si>
  <si>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</si>
  <si>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</si>
  <si>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</si>
  <si>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</si>
  <si>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</si>
  <si>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</si>
  <si>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</si>
  <si>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</si>
  <si>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</si>
  <si>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</si>
  <si>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</si>
  <si>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</si>
  <si>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</si>
  <si>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</si>
  <si>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</si>
  <si>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</si>
  <si>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</si>
  <si>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</si>
  <si>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</si>
  <si>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</si>
  <si>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</si>
  <si>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</si>
  <si>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</si>
  <si>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</si>
  <si>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</si>
  <si>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</si>
  <si>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</si>
  <si>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</si>
  <si>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</si>
  <si>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</si>
  <si>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</si>
  <si>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</si>
  <si>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</si>
  <si>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</si>
  <si>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</si>
  <si>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</si>
  <si>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</si>
  <si>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</si>
  <si>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</si>
  <si>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</si>
  <si>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</si>
  <si>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</si>
  <si>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</si>
  <si>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</si>
  <si>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</si>
  <si>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</si>
  <si>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</si>
  <si>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</si>
  <si>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</si>
  <si>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</si>
  <si>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</si>
  <si>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</si>
  <si>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</si>
  <si>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</si>
  <si>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</si>
  <si>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</si>
  <si>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</si>
  <si>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</si>
  <si>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</si>
  <si>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</si>
  <si>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</si>
  <si>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</si>
  <si>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</si>
  <si>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</si>
  <si>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</si>
  <si>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</si>
  <si>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</si>
  <si>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</si>
  <si>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</si>
  <si>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</si>
  <si>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</si>
  <si>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</si>
  <si>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</si>
  <si>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</si>
  <si>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</si>
  <si>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</si>
  <si>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</si>
  <si>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</si>
  <si>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</si>
  <si>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</si>
  <si>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</si>
  <si>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</si>
  <si>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</si>
  <si>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</si>
  <si>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</si>
  <si>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</si>
  <si>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</si>
  <si>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</si>
  <si>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</si>
  <si>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</si>
  <si>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</si>
  <si>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</si>
  <si>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</si>
  <si>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</si>
  <si>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</si>
  <si>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</si>
  <si>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</si>
  <si>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</si>
  <si>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</si>
  <si>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</si>
  <si>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</si>
  <si>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</si>
  <si>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</si>
  <si>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</si>
  <si>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</si>
  <si>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</si>
  <si>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</si>
  <si>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</si>
  <si>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</si>
  <si>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</si>
  <si>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</si>
  <si>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</si>
  <si>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</si>
  <si>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</si>
  <si>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</si>
  <si>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</si>
  <si>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</si>
  <si>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</si>
  <si>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</si>
  <si>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</si>
  <si>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</si>
  <si>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</si>
  <si>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</si>
  <si>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</si>
  <si>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</si>
  <si>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</si>
  <si>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</si>
  <si>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</si>
  <si>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</si>
  <si>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</si>
  <si>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</si>
  <si>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</si>
  <si>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</si>
  <si>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</si>
  <si>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</si>
  <si>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</si>
  <si>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</si>
  <si>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</si>
  <si>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</si>
  <si>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</si>
  <si>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</si>
  <si>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</si>
  <si>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</si>
  <si>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</si>
  <si>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</si>
  <si>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</si>
  <si>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</si>
  <si>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</si>
  <si>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</si>
  <si>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</si>
  <si>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</si>
  <si>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</si>
  <si>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</si>
  <si>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</si>
  <si>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</si>
  <si>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</si>
  <si>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</si>
  <si>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</si>
  <si>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</si>
  <si>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</si>
  <si>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</si>
  <si>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</si>
  <si>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</si>
  <si>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</si>
  <si>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</si>
  <si>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</si>
  <si>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</si>
  <si>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</si>
  <si>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</si>
  <si>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</si>
  <si>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</si>
  <si>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</si>
  <si>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</si>
  <si>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</si>
  <si>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</si>
  <si>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</si>
  <si>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</si>
  <si>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</si>
  <si>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</si>
  <si>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</si>
  <si>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</si>
  <si>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</si>
  <si>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</si>
  <si>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</si>
  <si>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</si>
  <si>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</si>
  <si>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</si>
  <si>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</si>
  <si>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</si>
  <si>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</si>
  <si>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</si>
  <si>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</si>
  <si>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</si>
  <si>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</si>
  <si>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</si>
  <si>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</si>
  <si>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</si>
  <si>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</si>
  <si>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</si>
  <si>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</si>
  <si>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</si>
  <si>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</si>
  <si>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</si>
  <si>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</si>
  <si>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</si>
  <si>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</si>
  <si>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</si>
  <si>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</si>
  <si>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</si>
  <si>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</si>
  <si>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</si>
  <si>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</si>
  <si>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</si>
  <si>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</si>
  <si>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</si>
  <si>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</si>
  <si>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</si>
  <si>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</si>
  <si>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</si>
  <si>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</si>
  <si>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</si>
  <si>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</si>
  <si>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</si>
  <si>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</si>
  <si>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</si>
  <si>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</si>
  <si>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</si>
  <si>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</si>
  <si>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</si>
  <si>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</si>
  <si>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</si>
  <si>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</si>
  <si>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</si>
  <si>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</si>
  <si>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</si>
  <si>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</si>
  <si>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</si>
  <si>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</si>
  <si>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</si>
  <si>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</si>
  <si>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</si>
  <si>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</si>
  <si>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</si>
  <si>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</si>
  <si>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</si>
  <si>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</si>
  <si>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</si>
  <si>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</si>
  <si>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</si>
  <si>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</si>
  <si>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</si>
  <si>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</si>
  <si>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</si>
  <si>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</si>
  <si>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</si>
  <si>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</si>
  <si>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</si>
  <si>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</si>
  <si>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</si>
  <si>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</si>
  <si>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</si>
  <si>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</si>
  <si>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</si>
  <si>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</si>
  <si>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</si>
  <si>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</si>
  <si>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</si>
  <si>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</si>
  <si>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</si>
  <si>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</si>
  <si>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</si>
  <si>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</si>
  <si>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</si>
  <si>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</si>
  <si>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</si>
  <si>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</si>
  <si>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</si>
  <si>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</si>
  <si>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</si>
  <si>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</si>
  <si>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</si>
  <si>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</si>
  <si>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</si>
  <si>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</si>
  <si>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</si>
  <si>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</si>
  <si>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</si>
  <si>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</si>
  <si>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</si>
  <si>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</si>
  <si>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</si>
  <si>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</si>
  <si>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</si>
  <si>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</si>
  <si>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</si>
  <si>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</si>
  <si>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</si>
  <si>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</si>
  <si>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</si>
  <si>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</si>
  <si>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</si>
  <si>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</si>
  <si>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</si>
  <si>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</si>
  <si>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</si>
  <si>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</si>
  <si>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</si>
  <si>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</si>
  <si>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</si>
  <si>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</si>
  <si>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</si>
  <si>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</si>
  <si>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</si>
  <si>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</si>
  <si>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</si>
  <si>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</si>
  <si>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</si>
  <si>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</si>
  <si>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</si>
  <si>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</si>
  <si>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</si>
  <si>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</si>
  <si>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</si>
  <si>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</si>
  <si>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</si>
  <si>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</si>
  <si>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</si>
  <si>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</si>
  <si>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</si>
  <si>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</si>
  <si>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</si>
  <si>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</si>
  <si>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</si>
  <si>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</si>
  <si>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</si>
  <si>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</si>
  <si>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</si>
  <si>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</si>
  <si>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</si>
  <si>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</si>
  <si>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</si>
  <si>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</si>
  <si>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</si>
  <si>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</si>
  <si>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</si>
  <si>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</si>
  <si>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</si>
  <si>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</si>
  <si>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</si>
  <si>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</si>
  <si>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</si>
  <si>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</si>
  <si>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</si>
  <si>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</si>
  <si>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</si>
  <si>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</si>
  <si>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</si>
  <si>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</si>
  <si>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</si>
  <si>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</si>
  <si>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</si>
  <si>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</si>
  <si>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</si>
  <si>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</si>
  <si>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</si>
  <si>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</si>
  <si>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</si>
  <si>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</si>
  <si>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</si>
  <si>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</si>
  <si>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</si>
  <si>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</si>
  <si>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</si>
  <si>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</si>
  <si>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</si>
  <si>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</si>
  <si>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</si>
  <si>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</si>
  <si>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</si>
  <si>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</si>
  <si>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</si>
  <si>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</si>
  <si>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</si>
  <si>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</si>
  <si>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</si>
  <si>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</si>
  <si>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</si>
  <si>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</si>
  <si>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</si>
  <si>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</si>
  <si>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</si>
  <si>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</si>
  <si>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</si>
  <si>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</si>
  <si>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</si>
  <si>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</si>
  <si>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</si>
  <si>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</si>
  <si>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</si>
  <si>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</si>
  <si>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</si>
  <si>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</si>
  <si>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</si>
  <si>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</si>
  <si>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</si>
  <si>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</si>
  <si>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</si>
  <si>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</si>
  <si>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</si>
  <si>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</si>
  <si>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</si>
  <si>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</si>
  <si>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</si>
  <si>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</si>
  <si>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</si>
  <si>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</si>
  <si>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</si>
  <si>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</si>
  <si>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</si>
  <si>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</si>
  <si>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</si>
  <si>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</si>
  <si>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</si>
  <si>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</si>
  <si>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</si>
  <si>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</si>
  <si>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</si>
  <si>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</si>
  <si>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</si>
  <si>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</si>
  <si>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</si>
  <si>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</si>
  <si>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</si>
  <si>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</si>
  <si>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</si>
  <si>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</si>
  <si>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</si>
  <si>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</si>
  <si>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</si>
  <si>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</si>
  <si>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</si>
  <si>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</si>
  <si>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</si>
  <si>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</si>
  <si>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</si>
  <si>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</si>
  <si>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</si>
  <si>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</si>
  <si>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</si>
  <si>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</si>
  <si>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</si>
  <si>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</si>
  <si>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</si>
  <si>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</si>
  <si>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</si>
  <si>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</si>
  <si>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</si>
  <si>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</si>
  <si>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</si>
  <si>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</si>
  <si>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</si>
  <si>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</si>
  <si>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</si>
  <si>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</si>
  <si>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</si>
  <si>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</si>
  <si>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</si>
  <si>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</si>
  <si>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</si>
  <si>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</si>
  <si>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</si>
  <si>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</si>
  <si>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</si>
  <si>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</si>
  <si>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</si>
  <si>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</si>
  <si>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</si>
  <si>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</si>
  <si>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</si>
  <si>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</si>
  <si>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</si>
  <si>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</si>
  <si>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</si>
  <si>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</si>
  <si>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</si>
  <si>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</si>
  <si>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</si>
  <si>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</si>
  <si>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</si>
  <si>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</si>
  <si>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</si>
  <si>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</si>
  <si>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</si>
  <si>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</si>
  <si>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</si>
  <si>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</si>
  <si>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</si>
  <si>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</si>
  <si>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</si>
  <si>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</si>
  <si>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</si>
  <si>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</si>
  <si>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</si>
  <si>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</si>
  <si>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</si>
  <si>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</si>
  <si>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</si>
  <si>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</si>
  <si>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</si>
  <si>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</si>
  <si>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</si>
  <si>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</si>
  <si>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</si>
  <si>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</si>
  <si>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</si>
  <si>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</si>
  <si>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</si>
  <si>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</si>
  <si>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</si>
  <si>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</si>
  <si>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</si>
  <si>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</si>
  <si>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</si>
  <si>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</si>
  <si>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</si>
  <si>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</si>
  <si>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</si>
  <si>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</si>
  <si>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</si>
  <si>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</si>
  <si>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</si>
  <si>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</si>
  <si>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</si>
  <si>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</si>
  <si>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</si>
  <si>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</si>
  <si>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</si>
  <si>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</si>
  <si>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</si>
  <si>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</si>
  <si>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</si>
  <si>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</si>
  <si>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</si>
  <si>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</si>
  <si>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</si>
  <si>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</si>
  <si>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</si>
  <si>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</si>
  <si>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</si>
  <si>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</si>
  <si>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</si>
  <si>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</si>
  <si>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</si>
  <si>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</si>
  <si>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</si>
  <si>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</si>
  <si>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</si>
  <si>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</si>
  <si>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</si>
  <si>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</si>
  <si>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</si>
  <si>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</si>
  <si>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</si>
  <si>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</si>
  <si>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</si>
  <si>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</si>
  <si>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</si>
  <si>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</si>
  <si>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</si>
  <si>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</si>
  <si>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</si>
  <si>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</si>
  <si>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</si>
  <si>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</si>
  <si>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</si>
  <si>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</si>
  <si>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</si>
  <si>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</si>
  <si>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</si>
  <si>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</si>
  <si>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</si>
  <si>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</si>
  <si>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</si>
  <si>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</si>
  <si>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</si>
  <si>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</si>
  <si>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</si>
  <si>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</si>
  <si>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</si>
  <si>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</si>
  <si>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</si>
  <si>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</si>
  <si>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</si>
  <si>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</si>
  <si>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</si>
  <si>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</si>
  <si>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</si>
  <si>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</si>
  <si>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</si>
  <si>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</si>
  <si>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</si>
  <si>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</si>
  <si>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</si>
  <si>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</si>
  <si>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</si>
  <si>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</si>
  <si>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</si>
  <si>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</si>
  <si>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</si>
  <si>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</si>
  <si>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</si>
  <si>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</si>
  <si>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</si>
  <si>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</si>
  <si>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</si>
  <si>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</si>
  <si>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</si>
  <si>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</si>
  <si>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</si>
  <si>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</si>
  <si>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</si>
  <si>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</si>
  <si>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</si>
  <si>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</si>
  <si>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</si>
  <si>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</si>
  <si>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</si>
  <si>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</si>
  <si>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</si>
  <si>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</si>
  <si>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</si>
  <si>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</si>
  <si>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</si>
  <si>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</si>
  <si>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</si>
  <si>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</si>
  <si>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</si>
  <si>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</si>
  <si>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</si>
  <si>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</si>
  <si>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</si>
  <si>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</si>
  <si>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</si>
  <si>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</si>
  <si>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</si>
  <si>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</si>
  <si>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</si>
  <si>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</si>
  <si>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</si>
  <si>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</si>
  <si>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</si>
  <si>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</si>
  <si>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</si>
  <si>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</si>
  <si>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</si>
  <si>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</si>
  <si>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</si>
  <si>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</si>
  <si>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</si>
  <si>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</si>
  <si>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</si>
  <si>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</si>
  <si>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</si>
  <si>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</si>
  <si>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</si>
  <si>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</si>
  <si>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</si>
  <si>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</si>
  <si>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</si>
  <si>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</si>
  <si>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</si>
  <si>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</si>
  <si>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</si>
  <si>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</si>
  <si>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</si>
  <si>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</si>
  <si>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</si>
  <si>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</si>
  <si>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</si>
  <si>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</si>
  <si>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</si>
  <si>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</si>
  <si>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</si>
  <si>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</si>
  <si>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</si>
  <si>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</si>
  <si>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</si>
  <si>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</si>
  <si>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</si>
  <si>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</si>
  <si>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</si>
  <si>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</si>
  <si>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</si>
  <si>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</si>
  <si>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</si>
  <si>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</si>
  <si>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</si>
  <si>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</si>
  <si>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</si>
  <si>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</si>
  <si>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</si>
  <si>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</si>
  <si>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</si>
  <si>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</si>
  <si>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</si>
  <si>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</si>
  <si>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</si>
  <si>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</si>
  <si>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</si>
  <si>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</si>
  <si>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</si>
  <si>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</si>
  <si>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</si>
  <si>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</si>
  <si>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</si>
  <si>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</si>
  <si>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</si>
  <si>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</si>
  <si>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</si>
  <si>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</si>
  <si>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</si>
  <si>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</si>
  <si>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</si>
  <si>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</si>
  <si>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</si>
  <si>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</si>
  <si>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</si>
  <si>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</si>
  <si>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</si>
  <si>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</si>
  <si>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</si>
  <si>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</si>
  <si>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</si>
  <si>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</si>
  <si>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</si>
  <si>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</si>
  <si>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</si>
  <si>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</si>
  <si>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</si>
  <si>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</si>
  <si>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</si>
  <si>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</si>
  <si>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</si>
  <si>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</si>
  <si>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</si>
  <si>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</si>
  <si>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</si>
  <si>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</si>
  <si>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</si>
  <si>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</si>
  <si>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</si>
  <si>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</si>
  <si>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</si>
  <si>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</si>
  <si>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</si>
  <si>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</si>
  <si>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</si>
  <si>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</si>
  <si>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</si>
  <si>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</si>
  <si>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</si>
  <si>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</si>
  <si>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</si>
  <si>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</si>
  <si>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</si>
  <si>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</si>
  <si>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</si>
  <si>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</si>
  <si>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</si>
  <si>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</si>
  <si>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</si>
  <si>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</si>
  <si>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</si>
  <si>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</si>
  <si>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</si>
  <si>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</si>
  <si>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</si>
  <si>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</si>
  <si>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</si>
  <si>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</si>
  <si>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</si>
  <si>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</si>
  <si>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</si>
  <si>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</si>
  <si>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</si>
  <si>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</si>
  <si>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</si>
  <si>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</si>
  <si>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</si>
  <si>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</si>
  <si>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</si>
  <si>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</si>
  <si>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</si>
  <si>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</si>
  <si>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</si>
  <si>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</si>
  <si>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</si>
  <si>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</si>
  <si>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</si>
  <si>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</si>
  <si>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</si>
  <si>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</si>
  <si>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</si>
  <si>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</si>
  <si>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</si>
  <si>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</si>
  <si>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</si>
  <si>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</si>
  <si>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</si>
  <si>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</si>
  <si>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</si>
  <si>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</si>
  <si>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</si>
  <si>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</si>
  <si>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</si>
  <si>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</si>
  <si>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</si>
  <si>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</si>
  <si>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</si>
  <si>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</si>
  <si>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</si>
  <si>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</si>
  <si>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</si>
  <si>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</si>
  <si>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</si>
  <si>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</si>
  <si>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</si>
  <si>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</si>
  <si>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</si>
  <si>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</si>
  <si>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</si>
  <si>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</si>
  <si>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</si>
  <si>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</si>
  <si>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</si>
  <si>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</si>
  <si>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</si>
  <si>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</si>
  <si>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</si>
  <si>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</si>
  <si>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</si>
  <si>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</si>
  <si>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</si>
  <si>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</si>
  <si>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</si>
  <si>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</si>
  <si>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</si>
  <si>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</si>
  <si>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</si>
  <si>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</si>
  <si>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</si>
  <si>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</si>
  <si>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</si>
  <si>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</si>
  <si>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</si>
  <si>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</si>
  <si>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</si>
  <si>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</si>
  <si>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</si>
  <si>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</si>
  <si>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</si>
  <si>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</si>
  <si>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</si>
  <si>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</si>
  <si>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</si>
  <si>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</si>
  <si>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</si>
  <si>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</si>
  <si>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</si>
  <si>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</si>
  <si>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</si>
  <si>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</si>
  <si>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</si>
  <si>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</si>
  <si>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</si>
  <si>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</si>
  <si>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</si>
  <si>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</si>
  <si>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</si>
  <si>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</si>
  <si>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</si>
  <si>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</si>
  <si>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</si>
  <si>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</si>
  <si>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</si>
  <si>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</si>
  <si>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</si>
  <si>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</si>
  <si>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</si>
  <si>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</si>
  <si>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</si>
  <si>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</si>
  <si>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</si>
  <si>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</si>
  <si>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</si>
  <si>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</si>
  <si>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</si>
  <si>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</si>
  <si>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</si>
  <si>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</si>
  <si>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</si>
  <si>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</si>
  <si>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</si>
  <si>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</si>
  <si>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</si>
  <si>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</si>
  <si>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</si>
  <si>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</si>
  <si>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</si>
  <si>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</si>
  <si>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</si>
  <si>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</si>
  <si>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</si>
  <si>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</si>
  <si>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</si>
  <si>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</si>
  <si>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</si>
  <si>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</si>
  <si>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</si>
  <si>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</si>
  <si>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</si>
  <si>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</si>
  <si>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</si>
  <si>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</si>
  <si>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</si>
  <si>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</si>
  <si>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</si>
  <si>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</si>
  <si>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</si>
  <si>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</si>
  <si>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</si>
  <si>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</si>
  <si>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</si>
  <si>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</si>
  <si>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</si>
  <si>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</si>
  <si>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</si>
  <si>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</si>
  <si>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</si>
  <si>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</si>
  <si>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</si>
  <si>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</si>
  <si>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</si>
  <si>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</si>
  <si>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</si>
  <si>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</si>
  <si>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</si>
  <si>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</si>
  <si>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</si>
  <si>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</si>
  <si>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</si>
  <si>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</si>
  <si>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</si>
  <si>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</si>
  <si>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</si>
  <si>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</si>
  <si>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</si>
  <si>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</si>
  <si>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</si>
  <si>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</si>
  <si>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</si>
  <si>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</si>
  <si>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</si>
  <si>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</si>
  <si>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</si>
  <si>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</si>
  <si>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</si>
  <si>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</si>
  <si>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</si>
  <si>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</si>
  <si>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</si>
  <si>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</si>
  <si>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</si>
  <si>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</si>
  <si>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</si>
  <si>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</si>
  <si>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</si>
  <si>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</si>
  <si>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</si>
  <si>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</si>
  <si>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</si>
  <si>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</si>
  <si>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</si>
  <si>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</si>
  <si>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</si>
  <si>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</si>
  <si>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</si>
  <si>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</si>
  <si>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</si>
  <si>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</si>
  <si>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</si>
  <si>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</si>
  <si>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</si>
  <si>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</si>
  <si>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</si>
  <si>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</si>
  <si>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</si>
  <si>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</si>
  <si>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</si>
  <si>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</si>
  <si>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</si>
  <si>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</si>
  <si>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</si>
  <si>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</si>
  <si>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</si>
  <si>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</si>
  <si>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</si>
  <si>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</si>
  <si>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</si>
  <si>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</si>
  <si>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</si>
  <si>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</si>
  <si>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</si>
  <si>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</si>
  <si>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</si>
  <si>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</si>
  <si>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</si>
  <si>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</si>
  <si>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</si>
  <si>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</si>
  <si>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</si>
  <si>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</si>
  <si>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</si>
  <si>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</si>
  <si>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</si>
  <si>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</si>
  <si>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</si>
  <si>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</si>
  <si>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</si>
  <si>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</si>
  <si>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</si>
  <si>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</si>
  <si>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</si>
  <si>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</si>
  <si>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</si>
  <si>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</si>
  <si>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</si>
  <si>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</si>
  <si>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</si>
  <si>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</si>
  <si>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</si>
  <si>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</si>
  <si>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</si>
  <si>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</si>
  <si>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</si>
  <si>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</si>
  <si>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</si>
  <si>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</si>
  <si>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</si>
  <si>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</si>
  <si>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</si>
  <si>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</si>
  <si>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</si>
  <si>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</si>
  <si>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</si>
  <si>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</si>
  <si>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</si>
  <si>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</si>
  <si>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</si>
  <si>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</si>
  <si>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</si>
  <si>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</si>
  <si>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</si>
  <si>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</si>
  <si>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</si>
  <si>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</si>
  <si>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</si>
  <si>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</si>
  <si>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</si>
  <si>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</si>
  <si>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</si>
  <si>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</si>
  <si>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</si>
  <si>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</si>
  <si>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</si>
  <si>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</si>
  <si>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</si>
  <si>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</si>
  <si>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</si>
  <si>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</si>
  <si>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</si>
  <si>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</si>
  <si>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</si>
  <si>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</si>
  <si>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</si>
  <si>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</si>
  <si>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</si>
  <si>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</si>
  <si>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</si>
  <si>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</si>
  <si>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</si>
  <si>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</si>
  <si>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</si>
  <si>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</si>
  <si>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</si>
  <si>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</si>
  <si>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</si>
  <si>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</si>
  <si>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</si>
  <si>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</si>
  <si>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</si>
  <si>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</si>
  <si>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</si>
  <si>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</si>
  <si>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</si>
  <si>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</si>
  <si>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</si>
  <si>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</si>
  <si>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</si>
  <si>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</si>
  <si>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</si>
  <si>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</si>
  <si>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</si>
  <si>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</si>
  <si>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</si>
  <si>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</si>
  <si>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</si>
  <si>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</si>
  <si>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</si>
  <si>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</si>
  <si>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</si>
  <si>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</si>
  <si>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</si>
  <si>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</si>
  <si>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</si>
  <si>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</si>
  <si>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</si>
  <si>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</si>
  <si>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</si>
  <si>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</si>
  <si>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</si>
  <si>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</si>
  <si>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</si>
  <si>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</si>
  <si>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</si>
  <si>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</si>
  <si>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</si>
  <si>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</si>
  <si>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</si>
  <si>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</si>
  <si>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</si>
  <si>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</si>
  <si>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</si>
  <si>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</si>
  <si>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</si>
  <si>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</si>
  <si>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</si>
  <si>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</si>
  <si>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</si>
  <si>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</si>
  <si>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</si>
  <si>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</si>
  <si>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</si>
  <si>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</si>
  <si>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</si>
  <si>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</si>
  <si>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</si>
  <si>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</si>
  <si>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</si>
  <si>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</si>
  <si>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</si>
  <si>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</si>
  <si>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</si>
  <si>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</si>
  <si>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</si>
  <si>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</si>
  <si>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</si>
  <si>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</si>
  <si>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</si>
  <si>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</si>
  <si>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</si>
  <si>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</si>
  <si>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</si>
  <si>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</si>
  <si>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</si>
  <si>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</si>
  <si>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</si>
  <si>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</si>
  <si>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</si>
  <si>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</si>
  <si>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</si>
  <si>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</si>
  <si>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</si>
  <si>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</si>
  <si>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</si>
  <si>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</si>
  <si>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</si>
  <si>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</si>
  <si>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</si>
  <si>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</si>
  <si>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</si>
  <si>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</si>
  <si>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</si>
  <si>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</si>
  <si>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</si>
  <si>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</si>
  <si>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</si>
  <si>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</si>
  <si>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</si>
  <si>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</si>
  <si>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</si>
  <si>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</si>
  <si>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</si>
  <si>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</si>
  <si>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</si>
  <si>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</si>
  <si>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</si>
  <si>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</si>
  <si>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</si>
  <si>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</si>
  <si>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</si>
  <si>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</si>
  <si>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</si>
  <si>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</si>
  <si>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</si>
  <si>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</si>
  <si>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</si>
  <si>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</si>
  <si>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</si>
  <si>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</si>
  <si>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</si>
  <si>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</si>
  <si>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</si>
  <si>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</si>
  <si>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</si>
  <si>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</si>
  <si>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</si>
  <si>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</si>
  <si>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</si>
  <si>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</si>
  <si>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</si>
  <si>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</si>
  <si>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</si>
  <si>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</si>
  <si>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</si>
  <si>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</si>
  <si>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</si>
  <si>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</si>
  <si>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</si>
  <si>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</si>
  <si>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</si>
  <si>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</si>
  <si>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</si>
  <si>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</si>
  <si>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</si>
  <si>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</si>
  <si>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</si>
  <si>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</si>
  <si>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</si>
  <si>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</si>
  <si>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</si>
  <si>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</si>
  <si>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</si>
  <si>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</si>
  <si>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</si>
  <si>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</si>
  <si>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</si>
  <si>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</si>
  <si>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</si>
  <si>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</si>
  <si>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</si>
  <si>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</si>
  <si>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</si>
  <si>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</si>
  <si>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</si>
  <si>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</si>
  <si>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</si>
  <si>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</si>
  <si>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</si>
  <si>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</si>
  <si>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</si>
  <si>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</si>
  <si>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</si>
  <si>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</si>
  <si>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</si>
  <si>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</si>
  <si>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</si>
  <si>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</si>
  <si>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</si>
  <si>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</si>
  <si>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</si>
  <si>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</si>
  <si>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</si>
  <si>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</si>
  <si>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</si>
  <si>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</si>
  <si>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</si>
  <si>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</si>
  <si>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</si>
  <si>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</si>
  <si>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</si>
  <si>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</si>
  <si>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</si>
  <si>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</si>
  <si>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</si>
  <si>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</si>
  <si>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</si>
  <si>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</si>
  <si>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</si>
  <si>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</si>
  <si>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</si>
  <si>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</si>
  <si>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</si>
  <si>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</si>
  <si>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</si>
  <si>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</si>
  <si>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</si>
  <si>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</si>
  <si>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</si>
  <si>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</si>
  <si>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</si>
  <si>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</si>
  <si>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</si>
  <si>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</si>
  <si>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</si>
  <si>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</si>
  <si>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</si>
  <si>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</si>
  <si>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</si>
  <si>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</si>
  <si>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</si>
  <si>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</si>
  <si>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</si>
  <si>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</si>
  <si>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</si>
  <si>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</si>
  <si>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</si>
  <si>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</si>
  <si>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</si>
  <si>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</si>
  <si>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</si>
  <si>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</si>
  <si>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</si>
  <si>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</si>
  <si>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</si>
  <si>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</si>
  <si>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</si>
  <si>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</si>
  <si>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</si>
  <si>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</si>
  <si>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</si>
  <si>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</si>
  <si>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</si>
  <si>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</si>
  <si>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</si>
  <si>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</si>
  <si>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</si>
  <si>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</si>
  <si>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</si>
  <si>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</si>
  <si>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</si>
  <si>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</si>
  <si>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</si>
  <si>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</si>
  <si>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</si>
  <si>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</si>
  <si>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</si>
  <si>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</si>
  <si>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</si>
  <si>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</si>
  <si>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</si>
  <si>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</si>
  <si>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</si>
  <si>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</si>
  <si>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</si>
  <si>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</si>
  <si>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</si>
  <si>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</si>
  <si>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</si>
  <si>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</si>
  <si>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</si>
  <si>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</si>
  <si>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</si>
  <si>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</si>
  <si>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</si>
  <si>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</si>
  <si>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</si>
  <si>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</si>
  <si>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</si>
  <si>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</si>
  <si>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</si>
  <si>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</si>
  <si>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</si>
  <si>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</si>
  <si>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</si>
  <si>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</si>
  <si>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</si>
  <si>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</si>
  <si>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</si>
  <si>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</si>
  <si>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</si>
  <si>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</si>
  <si>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</si>
  <si>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</si>
  <si>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</si>
  <si>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</si>
  <si>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</si>
  <si>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</si>
  <si>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</si>
  <si>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</si>
  <si>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</si>
  <si>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</si>
  <si>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</si>
  <si>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</si>
  <si>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</si>
  <si>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</si>
  <si>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</si>
  <si>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</si>
  <si>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</si>
  <si>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</si>
  <si>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</si>
  <si>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</si>
  <si>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</si>
  <si>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</si>
  <si>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</si>
  <si>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</si>
  <si>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</si>
  <si>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</si>
  <si>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</si>
  <si>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</si>
  <si>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</si>
  <si>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</si>
  <si>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</si>
  <si>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</si>
  <si>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</si>
  <si>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</si>
  <si>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</si>
  <si>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</si>
  <si>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</si>
  <si>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</si>
  <si>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</si>
  <si>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</si>
  <si>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</si>
  <si>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</si>
  <si>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</si>
  <si>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</si>
  <si>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</si>
  <si>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</si>
  <si>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</si>
  <si>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</si>
  <si>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</si>
  <si>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</si>
  <si>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</si>
  <si>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</si>
  <si>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</si>
  <si>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</si>
  <si>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</si>
  <si>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</si>
  <si>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</si>
  <si>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</si>
  <si>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</si>
  <si>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</si>
  <si>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</si>
  <si>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</si>
  <si>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</si>
  <si>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</si>
  <si>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</si>
  <si>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</si>
  <si>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</si>
  <si>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</si>
  <si>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</si>
  <si>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</si>
  <si>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</si>
  <si>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</si>
  <si>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</si>
  <si>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</si>
  <si>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</si>
  <si>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</si>
  <si>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</si>
  <si>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</si>
  <si>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</si>
  <si>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</si>
  <si>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</si>
  <si>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</si>
  <si>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</si>
  <si>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</si>
  <si>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</si>
  <si>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</si>
  <si>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</si>
  <si>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</si>
  <si>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</si>
  <si>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</si>
  <si>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</si>
  <si>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</si>
  <si>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</si>
  <si>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</si>
  <si>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</si>
  <si>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</si>
  <si>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</si>
  <si>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</si>
  <si>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</si>
  <si>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</si>
  <si>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</si>
  <si>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</si>
  <si>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</si>
  <si>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</si>
  <si>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</si>
  <si>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</si>
  <si>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</si>
  <si>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</si>
  <si>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</si>
  <si>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</si>
  <si>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</si>
  <si>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</si>
  <si>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</si>
  <si>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</si>
  <si>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</si>
  <si>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</si>
  <si>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</si>
  <si>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</si>
  <si>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</si>
  <si>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</si>
  <si>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</si>
  <si>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</si>
  <si>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</si>
  <si>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</si>
  <si>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</si>
  <si>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</si>
  <si>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</si>
  <si>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</si>
  <si>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</si>
  <si>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</si>
  <si>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</si>
  <si>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</si>
  <si>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</si>
  <si>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 xml:space="preserve">EM team need 35 min </t>
  </si>
  <si>
    <t>MAk0129</t>
  </si>
  <si>
    <t xml:space="preserve">TT-20251022-01839 // NA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</si>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</sst>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290.72998391203873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10.234995486112894</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9.5990856483695097E-2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45953.678409837965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45953.678409837965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45953.678409837965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45953.678409837965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45953.678409837965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45953.678409837965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45953.678409837965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45953.678409837965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45953.678409837965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45953.678409837965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45953.678409837965</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45953.678409837965</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45953.678409837965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45953.678409837965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45953.678409837965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45953.678409837965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45953.678409837965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45953.678409837965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45953.678409837965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45953.678409837965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45953.678409837965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45953.678409837965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45953.678409837965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45953.678409837965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45953.678409837965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45953.678409837965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45953.678409837965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45953.678409837965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45953.678409837965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45953.678409837965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45953.678409837965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45953.678409837965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45953.678409837965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45953.678409837965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45953.678409837965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45953.678409837965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45953.678409837965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45953.678409837965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45953.678409837965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45953.678409837965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45953.678409837965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45953.678409837965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45953.678409837965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45953.678409837965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45953.678409837965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45953.678409837965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45953.678409837965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45953.678409837965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45953.678409837965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45953.678409837965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45953.678409837965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45953.678409837965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45953.678409837965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45953.678409837965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45953.678409837965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45953.678409837965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45953.678409837965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45953.678409837965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45953.678409837965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45953.678409837965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45953.678409837965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45953.678409837965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45953.678409837965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45953.678409837965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45953.678409837965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45953.678409837965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45953.678409837965</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45953.678409837965</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2598ABAB-01AA-4375-AE91-789D1BAE04B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128.6785718750034</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9.1826343749999069</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45953.678409837965</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45953.678409837965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45953.678409837965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45953.678409837965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45953.678409837965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45953.678409837965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45953.678409837965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45953.678409837965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45953.678409837965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45953.678409837965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45953.678409837965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45953.678409837965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45953.678409837965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45953.678409837965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45953.678409837965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45953.678409837965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45953.678409837965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45953.678409837965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45953.678409837965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45953.678409837965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45953.678409837965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45953.678409837965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45953.678409837965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45953.678409837965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45953.678409837965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45953.678409837965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45953.678409837965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45953.678409837965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45953.678409837965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45953.678409837965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45953.678409837965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45953.678409837965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45953.678409837965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45953.678409837965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45953.678409837965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45953.678409837965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45953.678409837965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45953.678409837965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45953.678409837965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45953.678409837965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45953.678409837965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45953.678409837965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45953.678409837965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45953.678409837965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45953.678409837965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45953.678409837965</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45953.678409837965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45953.678409837965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45953.678409837965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45953.678409837965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45953.678409837965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45953.678409837965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45953.678409837965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45953.678409837965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45953.678409837965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45953.678409837965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45953.678409837965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45953.678409837965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45953.678409837965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45953.678409837965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45953.678409837965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45953.678409837965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45953.678409837965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45953.678409837965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45953.678409837965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45953.678409837965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45953.678409837965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45953.678409837965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45953.678409837965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45953.678409837965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45953.678409837965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45953.678409837965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45953.678409837965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45953.678409837965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45953.678409837965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45953.678409837965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45953.678409837965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45953.678409837965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45953.678409837965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45953.678409837965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45953.678409837965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45953.678409837965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45953.678409837965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45953.678409837965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45953.678409837965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45953.678409837965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45953.678409837965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45953.678409837965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45953.678409837965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45953.678409837965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45953.678409837965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45953.678409837965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45953.678409837965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45953.678409837965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45953.678409837965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45953.678409837965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45953.678409837965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45953.678409837965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45953.678409837965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45953.678409837965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45953.678409837965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45953.678409837965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45953.678409837965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45953.678409837965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45953.678409837965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45953.678409837965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45953.678409837965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45953.678409837965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45953.678409837965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45953.678409837965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45953.678409837965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45953.678409837965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45953.678409837965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45953.678409837965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45953.678409837965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45953.678409837965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45953.678409837965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45953.678409837965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45953.678409837965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45953.678409837965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45953.678409837965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45953.678409837965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45953.678409837965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45953.678409837965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45953.678409837965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45953.678409837965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45953.678409837965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45953.678409837965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45953.678409837965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45953.678409837965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45953.678409837965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45953.678409837965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45953.678409837965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45953.678409837965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45953.678409837965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45953.678409837965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45953.678409837965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45953.678409837965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45953.678409837965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45953.678409837965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45953.678409837965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45953.678409837965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45953.678409837965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45953.678409837965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45953.678409837965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45953.678409837965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45953.678409837965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45953.678409837965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45953.678409837965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45953.678409837965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45953.678409837965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45953.678409837965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45953.678409837965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45953.678409837965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45953.678409837965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45953.678409837965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45953.678409837965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45953.678409837965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45953.678409837965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45953.678409837965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45953.678409837965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45953.678409837965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45953.678409837965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45953.678409837965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45953.678409837965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45953.678409837965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45953.678409837965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45953.678409837965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45953.678409837965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45953.678409837965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45953.678409837965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45953.678409837965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45953.678409837965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45953.678409837965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45953.678409837965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45953.678409837965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45953.678409837965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45953.678409837965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45953.678409837965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45953.678409837965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45953.678409837965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45953.678409837965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45953.678409837965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45953.678409837965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45953.678409837965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45953.678409837965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45953.678409837965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45953.678409837965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45953.678409837965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45953.678409837965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45953.678409837965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45953.678409837965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45953.678409837965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45953.678409837965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45953.678409837965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45953.678409837965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45953.678409837965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45953.678409837965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45953.678409837965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45953.678409837965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45953.678409837965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45953.678409837965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45953.678409837965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45953.678409837965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45953.678409837965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45953.678409837965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45953.678409837965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45953.678409837965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45953.678409837965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45953.678409837965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45953.678409837965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45953.678409837965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45953.678409837965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45953.678409837965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45953.678409837965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45953.678409837965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45953.678409837965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45953.678409837965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45953.678409837965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45953.678409837965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45953.678409837965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45953.678409837965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45953.678409837965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45953.678409837965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45953.678409837965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45953.678409837965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45953.678409837965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45953.678409837965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45953.678409837965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45953.678409837965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45953.678409837965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45953.678409837965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45953.678409837965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45953.678409837965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45953.678409837965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45953.678409837965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45953.678409837965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45953.678409837965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45953.678409837965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45953.678409837965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45953.678409837965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45953.678409837965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45953.678409837965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45953.678409837965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45953.678409837965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45953.678409837965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45953.678409837965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45953.678409837965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45953.678409837965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45953.678409837965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45953.678409837965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45953.678409837965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45953.678409837965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45953.678409837965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45953.678409837965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45953.678409837965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45953.678409837965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45953.678409837965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45953.678409837965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45953.678409837965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45953.678409837965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45953.678409837965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45953.678409837965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45953.678409837965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45953.678409837965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45953.678409837965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45953.678409837965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45953.678409837965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45953.678409837965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45953.678409837965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45953.678409837965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45953.678409837965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45953.678409837965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45953.678409837965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45953.678409837965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45953.678409837965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45953.678409837965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45953.678409837965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45953.678409837965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45953.678409837965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45953.678409837965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45953.678409837965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45953.678409837965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45953.678409837965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45953.678409837965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45953.678409837965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45953.678409837965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45953.678409837965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45953.678409837965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45953.678409837965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45953.678409837965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45953.678409837965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45953.678409837965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45953.678409837965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45953.678409837965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45953.678409837965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45953.678409837965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45953.678409837965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45953.678409837965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45953.678409837965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45953.678409837965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45953.678409837965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45953.678409837965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45953.678409837965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45953.678409837965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45953.678409837965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45953.678409837965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45953.678409837965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45953.678409837965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45953.678409837965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45953.678409837965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45953.678409837965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45953.678409837965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45953.678409837965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45953.678409837965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45953.678409837965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45953.678409837965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45953.678409837965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45953.678409837965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45953.678409837965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45953.678409837965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45953.678409837965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45953.678409837965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45953.678409837965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45953.678409837965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45953.678409837965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45953.678409837965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45953.678409837965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45953.678409837965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45953.678409837965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45953.678409837965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45953.678409837965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45953.678409837965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45953.678409837965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45953.678409837965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45953.678409837965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45953.678409837965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45953.678409837965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45953.678409837965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45953.678409837965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45953.678409837965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45953.678409837965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45953.678409837965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45953.678409837965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45953.678409837965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45953.678409837965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45953.678409837965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45953.678409837965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45953.678409837965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45953.678409837965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45953.678409837965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45953.678409837965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45953.678409837965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45953.678409837965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45953.678409837965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45953.678409837965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45953.678409837965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45953.678409837965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45953.678409837965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45953.678409837965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45953.678409837965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45953.678409837965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45953.678409837965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45953.678409837965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45953.678409837965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45953.678409837965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45953.678409837965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45953.678409837965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45953.678409837965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45953.678409837965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45953.678409837965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45953.678409837965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45953.678409837965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45953.678409837965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45953.678409837965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45953.678409837965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45953.678409837965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45953.678409837965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45953.678409837965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45953.678409837965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45953.678409837965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45953.678409837965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45953.678409837965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45953.678409837965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45953.678409837965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45953.678409837965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45953.678409837965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45953.678409837965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45953.678409837965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45953.678409837965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45953.678409837965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45953.678409837965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45953.678409837965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45953.678409837965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45953.678409837965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45953.678409837965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45953.678409837965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45953.678409837965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45953.678409837965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45953.678409837965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45953.678409837965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45953.678409837965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45953.678409837965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45953.678409837965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45953.678409837965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45953.678409837965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45953.678409837965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45953.678409837965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45953.678409837965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45953.678409837965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45953.678409837965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45953.678409837965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45953.678409837965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45953.678409837965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45953.678409837965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45953.678409837965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45953.678409837965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45953.678409837965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45953.678409837965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45953.678409837965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45953.678409837965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45953.678409837965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45953.678409837965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45953.678409837965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45953.678409837965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45953.678409837965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45953.678409837965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45953.678409837965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45953.678409837965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45953.678409837965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45953.678409837965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45953.678409837965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45953.678409837965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45953.678409837965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45953.678409837965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45953.678409837965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45953.678409837965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45953.678409837965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45953.678409837965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45953.678409837965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45953.678409837965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45953.678409837965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45953.678409837965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45953.678409837965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45953.678409837965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45953.678409837965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45953.678409837965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45953.678409837965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45953.678409837965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45953.678409837965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45953.678409837965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45953.678409837965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45953.678409837965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45953.678409837965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45953.678409837965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45953.678409837965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45953.678409837965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45953.678409837965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45953.678409837965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45953.678409837965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45953.678409837965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45953.678409837965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45953.678409837965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45953.678409837965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45953.678409837965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45953.678409837965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45953.678409837965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45953.678409837965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45953.678409837965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45953.678409837965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45953.678409837965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45953.678409837965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45953.678409837965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45953.678409837965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45953.678409837965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45953.678409837965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45953.678409837965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45953.678409837965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45953.678409837965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45953.678409837965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45953.678409837965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45953.678409837965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45953.678409837965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45953.678409837965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45953.678409837965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45953.678409837965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45953.678409837965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45953.678409837965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45953.678409837965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45953.678409837965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45953.678409837965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45953.678409837965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45953.678409837965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45953.678409837965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45953.678409837965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45953.678409837965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45953.678409837965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45953.678409837965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45953.678409837965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45953.678409837965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45953.678409837965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45953.678409837965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45953.678409837965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45953.678409837965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45953.678409837965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45953.678409837965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45953.678409837965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45953.678409837965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45953.678409837965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45953.678409837965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45953.678409837965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45953.678409837965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45953.678409837965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45953.678409837965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45953.678409837965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45953.678409837965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45953.678409837965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45953.678409837965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45953.678409837965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45953.678409837965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45953.678409837965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45953.678409837965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45953.678409837965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45953.678409837965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45953.678409837965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45953.678409837965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45953.678409837965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45953.678409837965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45953.678409837965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45953.678409837965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45953.678409837965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45953.678409837965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45953.678409837965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45953.678409837965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45953.678409837965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45953.678409837965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45953.678409837965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45953.678409837965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45953.678409837965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45953.678409837965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45953.678409837965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45953.678409837965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45953.678409837965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45953.678409837965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45953.678409837965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45953.678409837965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45953.678409837965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45953.678409837965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45953.678409837965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45953.678409837965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45953.678409837965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45953.678409837965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45953.678409837965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45953.678409837965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45953.678409837965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45953.678409837965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45953.678409837965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45953.678409837965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45953.678409837965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45953.678409837965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45953.678409837965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45953.678409837965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45953.678409837965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45953.678409837965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45953.678409837965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45953.678409837965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45953.678409837965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45953.678409837965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45953.678409837965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45953.678409837965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45953.678409837965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45953.678409837965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45953.678409837965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45953.678409837965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45953.678409837965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45953.678409837965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45953.678409837965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45953.678409837965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45953.678409837965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45953.678409837965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45953.678409837965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45953.678409837965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45953.678409837965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45953.678409837965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45953.678409837965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45953.678409837965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45953.678409837965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45953.678409837965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45953.678409837965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45953.678409837965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45953.678409837965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45953.678409837965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45953.678409837965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45953.678409837965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45953.678409837965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45953.678409837965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45953.678409837965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45953.678409837965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45953.678409837965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45953.678409837965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45953.678409837965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45953.678409837965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45953.678409837965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45953.678409837965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45953.678409837965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45953.678409837965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45953.678409837965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45953.678409837965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45953.678409837965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45953.678409837965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45953.678409837965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45953.678409837965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45953.678409837965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45953.678409837965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45953.678409837965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45953.678409837965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45953.678409837965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45953.678409837965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45953.678409837965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45953.678409837965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45953.678409837965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45953.678409837965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45953.678409837965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45953.678409837965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45953.678409837965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45953.678409837965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45953.678409837965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45953.678409837965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45953.678409837965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45953.678409837965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45953.678409837965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45953.678409837965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45953.678409837965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45953.678409837965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45953.678409837965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45953.678409837965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45953.678409837965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45953.678409837965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45953.678409837965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45953.678409837965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45953.678409837965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45953.678409837965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45953.678409837965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45953.678409837965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45953.678409837965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45953.678409837965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45953.678409837965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45953.678409837965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45953.678409837965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45953.678409837965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45953.678409837965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45953.678409837965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45953.678409837965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45953.678409837965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45953.678409837965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45953.678409837965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45953.678409837965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45953.678409837965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45953.678409837965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45953.678409837965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45953.678409837965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45953.678409837965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45953.678409837965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45953.678409837965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45953.678409837965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45953.678409837965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45953.678409837965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45953.678409837965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45953.678409837965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45953.678409837965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45953.678409837965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45953.678409837965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45953.678409837965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45953.678409837965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45953.678409837965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45953.678409837965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45953.678409837965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45953.678409837965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45953.678409837965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45953.678409837965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45953.678409837965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45953.678409837965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45953.678409837965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45953.678409837965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45953.678409837965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45953.678409837965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45953.678409837965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45953.678409837965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45953.678409837965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45953.678409837965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45953.678409837965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45953.678409837965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45953.678409837965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45953.678409837965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45953.678409837965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45953.678409837965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45953.678409837965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45953.678409837965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45953.678409837965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45953.678409837965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45953.678409837965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45953.678409837965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45953.678409837965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45953.678409837965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45953.678409837965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45953.678409837965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45953.678409837965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45953.678409837965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45953.678409837965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45953.678409837965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45953.678409837965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45953.678409837965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45953.678409837965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45953.678409837965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45953.678409837965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45953.678409837965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45953.678409837965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45953.678409837965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45953.678409837965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45953.678409837965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45953.678409837965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45953.678409837965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45953.678409837965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45953.678409837965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45953.678409837965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45953.678409837965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45953.678409837965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45953.678409837965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45953.678409837965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45953.678409837965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45953.678409837965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45953.678409837965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45953.678409837965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45953.678409837965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45953.678409837965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45953.678409837965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45953.678409837965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45953.678409837965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45953.678409837965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45953.678409837965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45953.678409837965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45953.678409837965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45953.678409837965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45953.678409837965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45953.678409837965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45953.678409837965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45953.678409837965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45953.678409837965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45953.678409837965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45953.678409837965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45953.678409837965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45953.678409837965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45953.678409837965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45953.678409837965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45953.678409837965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45953.678409837965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45953.678409837965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45953.678409837965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45953.678409837965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45953.678409837965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45953.678409837965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45953.678409837965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45953.678409837965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45953.678409837965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45953.678409837965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45953.678409837965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45953.678409837965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45953.678409837965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45953.678409837965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45953.678409837965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45953.678409837965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45953.678409837965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45953.678409837965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45953.678409837965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45953.678409837965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45953.678409837965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45953.678409837965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45953.678409837965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45953.678409837965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45953.678409837965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45953.678409837965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45953.678409837965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45953.678409837965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45953.678409837965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45953.678409837965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45953.678409837965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45953.678409837965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45953.678409837965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45953.678409837965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45953.678409837965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45953.678409837965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45953.678409837965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45953.678409837965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45953.678409837965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45953.678409837965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45953.678409837965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45953.678409837965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45953.678409837965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45953.678409837965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45953.678409837965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45953.678409837965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45953.678409837965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45953.678409837965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45953.678409837965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45953.678409837965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45953.678409837965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45953.678409837965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45953.678409837965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45953.678409837965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45953.678409837965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45953.678409837965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45953.678409837965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45953.678409837965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45953.678409837965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45953.678409837965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45953.678409837965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45953.678409837965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45953.678409837965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45953.678409837965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45953.678409837965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45953.678409837965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45953.678409837965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45953.678409837965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45953.678409837965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45953.678409837965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45953.678409837965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45953.678409837965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45953.678409837965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45953.678409837965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45953.678409837965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45953.678409837965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45953.678409837965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45953.678409837965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45953.678409837965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45953.678409837965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45953.678409837965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45953.678409837965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45953.678409837965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45953.678409837965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45953.678409837965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45953.678409837965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45953.678409837965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45953.678409837965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45953.678409837965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45953.678409837965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45953.678409837965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45953.678409837965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45953.678409837965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45953.678409837965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45953.678409837965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45953.678409837965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45953.678409837965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45953.678409837965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45953.678409837965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45953.678409837965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45953.678409837965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45953.678409837965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45953.678409837965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45953.678409837965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45953.678409837965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45953.678409837965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45953.678409837965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45953.678409837965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45953.678409837965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45953.678409837965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45953.678409837965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45953.678409837965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45953.678409837965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45953.678409837965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45953.678409837965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45953.678409837965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45953.678409837965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45953.678409837965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45953.678409837965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45953.678409837965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45953.678409837965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45953.678409837965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45953.678409837965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45953.678409837965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45953.678409837965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45953.678409837965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45953.678409837965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45953.678409837965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45953.678409837965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45953.678409837965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45953.678409837965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45953.678409837965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45953.678409837965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45953.678409837965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45953.678409837965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45953.678409837965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45953.678409837965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45953.678409837965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45953.678409837965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45953.678409837965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45953.678409837965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45953.678409837965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45953.678409837965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45953.678409837965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45953.678409837965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45953.678409837965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45953.678409837965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45953.678409837965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45953.678409837965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45953.678409837965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45953.678409837965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45953.678409837965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45953.678409837965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45953.678409837965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45953.678409837965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45953.678409837965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45953.678409837965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45953.678409837965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45953.678409837965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45953.678409837965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45953.678409837965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45953.678409837965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45953.678409837965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45953.678409837965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45953.678409837965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45953.678409837965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45953.678409837965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45953.678409837965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45953.678409837965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45953.678409837965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45953.678409837965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45953.678409837965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45953.678409837965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45953.678409837965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45953.678409837965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45953.678409837965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45953.678409837965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45953.678409837965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45953.678409837965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45953.678409837965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45953.678409837965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45953.678409837965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45953.678409837965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45953.678409837965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45953.678409837965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45953.678409837965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45953.678409837965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45953.678409837965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45953.678409837965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45953.678409837965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45953.678409837965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45953.678409837965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45953.678409837965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45953.678409837965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45953.678409837965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45953.678409837965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45953.678409837965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45953.678409837965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45953.678409837965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45953.678409837965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45953.678409837965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45953.678409837965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45953.678409837965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45953.678409837965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45953.678409837965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45953.678409837965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45953.678409837965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45953.678409837965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45953.678409837965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45953.678409837965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45953.678409837965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45953.678409837965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45953.678409837965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45953.678409837965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45953.678409837965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45953.678409837965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45953.678409837965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45953.678409837965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45953.678409837965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45953.678409837965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45953.678409837965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45953.678409837965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45953.678409837965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45953.678409837965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45953.678409837965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45953.678409837965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45953.678409837965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45953.678409837965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45953.678409837965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45953.678409837965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45953.678409837965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45953.678409837965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45953.678409837965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45953.678409837965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45953.678409837965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45953.678409837965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45953.678409837965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45953.678409837965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45953.678409837965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45953.678409837965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45953.678409837965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45953.678409837965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45953.678409837965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45953.678409837965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45953.678409837965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45953.678409837965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45953.678409837965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45953.678409837965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45953.678409837965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45953.678409837965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45953.678409837965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45953.678409837965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45953.678409837965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45953.678409837965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45953.678409837965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45953.678409837965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45953.678409837965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45953.678409837965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45953.678409837965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45953.678409837965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45953.678409837965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45953.678409837965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45953.678409837965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45953.678409837965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45953.678409837965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45953.678409837965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45953.678409837965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45953.678409837965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45953.678409837965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45953.678409837965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45953.678409837965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45953.678409837965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45953.678409837965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45953.678409837965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45953.678409837965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45953.678409837965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45953.678409837965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45953.678409837965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45953.678409837965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45953.678409837965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45953.678409837965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45953.678409837965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45953.678409837965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45953.678409837965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45953.678409837965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45953.678409837965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45953.678409837965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45953.678409837965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45953.678409837965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45953.678409837965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45953.678409837965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45953.678409837965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45953.678409837965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45953.678409837965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45953.678409837965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45953.678409837965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45953.678409837965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45953.678409837965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45953.678409837965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45953.678409837965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45953.678409837965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45953.678409837965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45953.678409837965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45953.678409837965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45953.678409837965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45953.678409837965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45953.678409837965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45953.678409837965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45953.678409837965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45953.678409837965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45953.678409837965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45953.678409837965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45953.678409837965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45953.678409837965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45953.678409837965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45953.678409837965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45953.678409837965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45953.678409837965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45953.678409837965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45953.678409837965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45953.678409837965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45953.678409837965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45953.678409837965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45953.678409837965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45953.678409837965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45953.678409837965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45953.678409837965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45953.678409837965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45953.678409837965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45953.678409837965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45953.678409837965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45953.678409837965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45953.678409837965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45953.678409837965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45953.678409837965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45953.678409837965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45953.678409837965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45953.678409837965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45953.678409837965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45953.678409837965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45953.678409837965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45953.678409837965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45953.678409837965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45953.678409837965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45953.678409837965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45953.678409837965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45953.678409837965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45953.678409837965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45953.678409837965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45953.678409837965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45953.678409837965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45953.678409837965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45953.678409837965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45953.678409837965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45953.678409837965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45953.678409837965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45953.678409837965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45953.678409837965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45953.678409837965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45953.678409837965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45953.678409837965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45953.678409837965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45953.678409837965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45953.678409837965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45953.678409837965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45953.678409837965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45953.678409837965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45953.678409837965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45953.678409837965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45953.678409837965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45953.678409837965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45953.678409837965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45953.678409837965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45953.678409837965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45953.678409837965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45953.678409837965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45953.678409837965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45953.678409837965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45953.678409837965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45953.678409837965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45953.678409837965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45953.678409837965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45953.678409837965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45953.678409837965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45953.678409837965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45953.678409837965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45953.678409837965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45953.678409837965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45953.678409837965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45953.678409837965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45953.678409837965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45953.678409837965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45953.678409837965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45953.678409837965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45953.678409837965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45953.678409837965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45953.678409837965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45953.678409837965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45953.678409837965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45953.678409837965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45953.678409837965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45953.678409837965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45953.678409837965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45953.678409837965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45953.678409837965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45953.678409837965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45953.678409837965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45953.678409837965</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250.19769224536867</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4.3687615740054753E-2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45953.678409837965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45953.678409837965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45953.678409837965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45953.678409837965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45953.678409837965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45953.678409837965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45953.678409837965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45953.678409837965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45953.678409837965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45953.678409837965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45953.678409837965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45953.678409837965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45953.678409837965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45953.678409837965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45953.678409837965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45953.678409837965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45953.678409837965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45953.678409837965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45953.678409837965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45953.678409837965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45953.678409837965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45953.678409837965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45953.678409837965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45953.678409837965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45953.678409837965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45953.678409837965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45953.678409837965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45953.678409837965</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45953.678409837965</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45953.678409837965</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45953.678409837965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45953.678409837965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45953.678409837965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45953.678409837965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45953.678409837965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45953.678409837965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45953.678409837965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45953.678409837965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45953.678409837965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45953.678409837965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45953.678409837965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45953.678409837965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45953.678409837965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45953.678409837965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45953.678409837965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45953.678409837965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45953.678409837965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45953.678409837965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45953.678409837965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45953.678409837965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45953.678409837965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45953.678409837965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45953.678409837965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45953.678409837965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45953.678409837965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45953.678409837965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45953.678409837965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45953.678409837965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45953.678409837965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45953.678409837965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45953.678409837965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45953.678409837965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45953.678409837965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45953.678409837965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45953.678409837965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45953.678409837965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45953.678409837965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45953.678409837965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45953.678409837965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45953.678409837965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45953.678409837965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45953.678409837965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45953.678409837965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45953.678409837965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45953.678409837965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45953.678409837965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45953.678409837965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45953.678409837965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45953.678409837965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45953.678409837965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45953.678409837965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45953.678409837965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45953.678409837965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45953.678409837965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45953.678409837965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45953.678409837965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45953.678409837965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45953.678409837965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45953.678409837965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45953.678409837965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45953.678409837965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45953.678409837965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45953.678409837965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45953.678409837965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45953.678409837965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45953.678409837965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45953.678409837965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45953.678409837965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45953.678409837965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45953.678409837965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45953.678409837965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45953.678409837965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45953.678409837965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45953.678409837965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45953.678409837965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45953.678409837965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45953.678409837965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45953.678409837965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45953.678409837965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45953.678409837965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45953.678409837965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45953.678409837965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45953.678409837965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45953.678409837965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45953.678409837965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45953.678409837965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45953.678409837965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45953.678409837965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45953.678409837965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45953.678409837965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45953.678409837965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45953.678409837965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45953.678409837965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45953.678409837965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45953.678409837965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45953.678409837965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45953.678409837965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45953.678409837965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45953.678409837965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45953.678409837965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45953.678409837965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45953.678409837965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45953.678409837965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45953.678409837965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45953.678409837965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45953.678409837965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45953.678409837965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45953.678409837965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45953.678409837965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45953.678409837965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45953.678409837965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45953.678409837965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45953.678409837965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45953.678409837965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45953.678409837965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45953.678409837965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45953.678409837965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45953.678409837965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45953.678409837965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45953.678409837965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45953.678409837965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45953.678409837965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45953.678409837965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45953.678409837965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45953.678409837965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45953.678409837965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45953.678409837965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45953.678409837965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45953.678409837965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45953.678409837965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45953.678409837965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45953.678409837965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45953.678409837965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45953.678409837965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45953.678409837965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45953.678409837965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45953.678409837965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45953.678409837965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45953.678409837965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45953.678409837965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45953.678409837965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45953.678409837965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45953.678409837965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45953.678409837965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45953.678409837965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45953.678409837965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45953.678409837965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45953.678409837965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45953.678409837965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45953.678409837965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45953.678409837965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45953.678409837965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45953.678409837965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45953.678409837965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45953.678409837965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45953.678409837965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45953.678409837965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45953.678409837965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45953.678409837965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45953.678409837965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45953.678409837965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45953.678409837965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45953.678409837965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45953.678409837965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45953.678409837965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45953.678409837965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45953.678409837965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45953.678409837965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45953.678409837965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45953.678409837965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45953.678409837965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45953.678409837965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45953.678409837965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45953.678409837965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45953.678409837965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45953.678409837965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45953.678409837965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45953.678409837965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45953.678409837965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45953.678409837965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45953.678409837965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45953.678409837965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45953.678409837965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45953.678409837965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45953.678409837965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45953.678409837965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45953.678409837965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45953.678409837965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45953.678409837965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45953.678409837965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45953.678409837965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45953.678409837965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45953.678409837965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45953.678409837965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45953.678409837965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45953.678409837965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45953.678409837965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45953.678409837965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45953.678409837965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45953.678409837965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45953.678409837965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45953.678409837965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45953.678409837965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45953.678409837965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45953.678409837965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45953.678409837965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45953.678409837965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45953.678409837965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45953.678409837965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45953.678409837965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45953.678409837965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45953.678409837965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45953.678409837965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45953.678409837965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45953.678409837965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45953.678409837965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45953.678409837965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45953.678409837965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45953.678409837965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45953.678409837965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45953.678409837965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45953.678409837965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45953.678409837965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45953.678409837965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45953.678409837965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45953.678409837965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45953.678409837965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45953.678409837965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45953.678409837965</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45953.678409837965</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61.846349652776553</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27.489532523148227</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8.9068357638898306</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5.0172987268524594</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2.8132060186180752E-2</v>
      </c>
      <c r="H6" s="155">
        <v>45953.537048611113</v>
      </c>
      <c r="I6" s="154" t="str">
        <f>IFERROR(VLOOKUP(D6,DB!A:F,6,0),"")</f>
        <v>Generator-SG</v>
      </c>
      <c r="J6" s="154" t="str">
        <f>IFERROR(VLOOKUP(D6,DB!A:G,7,0),"")</f>
        <v>Vandalized</v>
      </c>
      <c r="K6" s="154" t="s">
        <v>39102</v>
      </c>
      <c r="L6" s="154" t="str">
        <f>IFERROR(VLOOKUP(D6,DB!A:I,9,0),"")</f>
        <v>Latis</v>
      </c>
    </row>
    <row r="7" spans="1:13" ht="15">
      <c r="A7" s="160"/>
      <c r="B7" s="160" t="str">
        <f>IFERROR(VLOOKUP(D7,DB!A:K,11,0),"")</f>
        <v/>
      </c>
      <c r="C7" s="160"/>
      <c r="D7" s="160"/>
      <c r="E7" s="160"/>
      <c r="F7" s="161"/>
      <c r="G7" s="162">
        <f ca="1">IFERROR(NOW()-F7,"")</f>
        <v>45953.678409837965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45953.678409837965</v>
      </c>
      <c r="H8" s="161"/>
      <c r="I8" s="160" t="str">
        <f>IFERROR(VLOOKUP(D8,DB!A:F,6,0),"")</f>
        <v/>
      </c>
      <c r="J8" s="160" t="str">
        <f>IFERROR(VLOOKUP(D8,DB!A:G,7,0),"")</f>
        <v/>
      </c>
      <c r="K8" s="160"/>
      <c r="L8" s="160" t="str">
        <f>IFERROR(VLOOKUP(D8,DB!A:I,9,0),"")</f>
        <v/>
      </c>
    </row>
    <row r="9" spans="1:13" ht="15">
      <c r="A9" s="160"/>
      <c r="B9" s="160" t="str">
        <f>IFERROR(VLOOKUP(D9,DB!A:K,11,0),"")</f>
        <v>R5</v>
      </c>
      <c r="C9" s="160"/>
      <c r="D9" s="160" t="s">
        <v>39103</v>
      </c>
      <c r="E9" s="160"/>
      <c r="F9" s="161"/>
      <c r="G9" s="162">
        <f ca="1">IFERROR(NOW()-F9,"")</f>
        <v>45953.678409837965</v>
      </c>
      <c r="H9" s="161"/>
      <c r="I9" s="160" t="str">
        <f>IFERROR(VLOOKUP(D9,DB!A:F,6,0),"")</f>
        <v>SCECO</v>
      </c>
      <c r="J9" s="160" t="str">
        <f>IFERROR(VLOOKUP(D9,DB!A:G,7,0),"")</f>
        <v>Dead</v>
      </c>
      <c r="K9" s="160"/>
      <c r="L9" s="160" t="str">
        <f>IFERROR(VLOOKUP(D9,DB!A:I,9,0),"")</f>
        <v>Latis</v>
      </c>
    </row>
    <row r="10" spans="1:13" ht="15">
      <c r="A10" s="160"/>
      <c r="B10" s="160" t="str">
        <f>IFERROR(VLOOKUP(D10,DB!A:K,11,0),"")</f>
        <v/>
      </c>
      <c r="C10" s="160"/>
      <c r="D10" s="160"/>
      <c r="E10" s="160"/>
      <c r="F10" s="161"/>
      <c r="G10" s="162">
        <f ca="1">IFERROR(NOW()-F10,"")</f>
        <v>45953.678409837965</v>
      </c>
      <c r="H10" s="161"/>
      <c r="I10" s="160" t="str">
        <f>IFERROR(VLOOKUP(D10,DB!A:F,6,0),"")</f>
        <v/>
      </c>
      <c r="J10" s="160" t="str">
        <f>IFERROR(VLOOKUP(D10,DB!A:G,7,0),"")</f>
        <v/>
      </c>
      <c r="K10" s="160"/>
      <c r="L10" s="160" t="str">
        <f>IFERROR(VLOOKUP(D10,DB!A:I,9,0),"")</f>
        <v/>
      </c>
    </row>
    <row r="11" spans="1:13" ht="15">
      <c r="A11" s="160"/>
      <c r="B11" s="160" t="str">
        <f>IFERROR(VLOOKUP(D11,DB!A:K,11,0),"")</f>
        <v>R5</v>
      </c>
      <c r="C11" s="160"/>
      <c r="D11" s="160" t="s">
        <v>38382</v>
      </c>
      <c r="E11" s="160"/>
      <c r="F11" s="161"/>
      <c r="G11" s="162">
        <f ca="1">IFERROR(NOW()-F11,"")</f>
        <v>45953.678409837965</v>
      </c>
      <c r="H11" s="161"/>
      <c r="I11" s="160" t="str">
        <f>IFERROR(VLOOKUP(D11,DB!A:F,6,0),"")</f>
        <v>SCECO</v>
      </c>
      <c r="J11" s="160" t="str">
        <f>IFERROR(VLOOKUP(D11,DB!A:G,7,0),"")</f>
        <v>Haj Removal</v>
      </c>
      <c r="K11" s="160"/>
      <c r="L11" s="160" t="str">
        <f>IFERROR(VLOOKUP(D11,DB!A:I,9,0),"")</f>
        <v>Latis</v>
      </c>
    </row>
    <row r="12" spans="1:13" ht="15">
      <c r="A12" s="160"/>
      <c r="B12" s="160" t="str">
        <f>IFERROR(VLOOKUP(D12,DB!A:K,11,0),"")</f>
        <v/>
      </c>
      <c r="C12" s="160"/>
      <c r="D12" s="160"/>
      <c r="E12" s="160"/>
      <c r="F12" s="161"/>
      <c r="G12" s="162">
        <f ca="1">IFERROR(NOW()-F12,"")</f>
        <v>45953.678409837965</v>
      </c>
      <c r="H12" s="161"/>
      <c r="I12" s="160" t="str">
        <f>IFERROR(VLOOKUP(D12,DB!A:F,6,0),"")</f>
        <v/>
      </c>
      <c r="J12" s="160" t="str">
        <f>IFERROR(VLOOKUP(D12,DB!A:G,7,0),"")</f>
        <v/>
      </c>
      <c r="K12" s="160"/>
      <c r="L12" s="160" t="str">
        <f>IFERROR(VLOOKUP(D12,DB!A:I,9,0),"")</f>
        <v/>
      </c>
    </row>
    <row r="13" spans="1:13" ht="15">
      <c r="A13" s="160"/>
      <c r="B13" s="160" t="str">
        <f>IFERROR(VLOOKUP(D13,DB!A:K,11,0),"")</f>
        <v>R5</v>
      </c>
      <c r="C13" s="160"/>
      <c r="D13" s="160" t="s">
        <v>30382</v>
      </c>
      <c r="E13" s="160"/>
      <c r="F13" s="161"/>
      <c r="G13" s="162">
        <f ca="1">IFERROR(NOW()-F13,"")</f>
        <v>45953.678409837965</v>
      </c>
      <c r="H13" s="161"/>
      <c r="I13" s="160" t="str">
        <f>IFERROR(VLOOKUP(D13,DB!A:F,6,0),"")</f>
        <v>SCECO</v>
      </c>
      <c r="J13" s="160" t="str">
        <f>IFERROR(VLOOKUP(D13,DB!A:G,7,0),"")</f>
        <v>Weak</v>
      </c>
      <c r="K13" s="160"/>
      <c r="L13" s="160" t="str">
        <f>IFERROR(VLOOKUP(D13,DB!A:I,9,0),"")</f>
        <v>Latis</v>
      </c>
    </row>
    <row r="14" spans="1:13" ht="15">
      <c r="A14" s="160"/>
      <c r="B14" s="160" t="str">
        <f>IFERROR(VLOOKUP(D14,DB!A:K,11,0),"")</f>
        <v/>
      </c>
      <c r="C14" s="160"/>
      <c r="D14" s="160"/>
      <c r="E14" s="160"/>
      <c r="F14" s="161"/>
      <c r="G14" s="162">
        <f ca="1">IFERROR(NOW()-F14,"")</f>
        <v>45953.678409837965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45953.678409837965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45953.678409837965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45953.678409837965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45953.678409837965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45953.678409837965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45953.678409837965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45953.678409837965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45953.678409837965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45953.678409837965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45953.678409837965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45953.678409837965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45953.678409837965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45953.678409837965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45953.678409837965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45953.678409837965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45953.678409837965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45953.678409837965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45953.678409837965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45953.678409837965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45953.678409837965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45953.678409837965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45953.678409837965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45953.678409837965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45953.678409837965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45953.678409837965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45953.678409837965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45953.678409837965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45953.678409837965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45953.678409837965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45953.678409837965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45953.678409837965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45953.678409837965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45953.678409837965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45953.678409837965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45953.678409837965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45953.678409837965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45953.678409837965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45953.678409837965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45953.678409837965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45953.678409837965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45953.678409837965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45953.678409837965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45953.678409837965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45953.678409837965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45953.678409837965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45953.678409837965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45953.678409837965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45953.678409837965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45953.678409837965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45953.678409837965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45953.678409837965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45953.678409837965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45953.678409837965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45953.678409837965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45953.678409837965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45953.678409837965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45953.678409837965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45953.678409837965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45953.678409837965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45953.678409837965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45953.678409837965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45953.678409837965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45953.678409837965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45953.678409837965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45953.678409837965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45953.678409837965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45953.678409837965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45953.678409837965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45953.678409837965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45953.678409837965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45953.678409837965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45953.678409837965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45953.678409837965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45953.678409837965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45953.678409837965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45953.678409837965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45953.678409837965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45953.678409837965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45953.678409837965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45953.678409837965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45953.678409837965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45953.678409837965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45953.678409837965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45953.678409837965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45953.678409837965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45953.678409837965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45953.678409837965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45953.678409837965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45953.678409837965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45953.678409837965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45953.678409837965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45953.678409837965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45953.678409837965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45953.678409837965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45953.678409837965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45953.678409837965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45953.678409837965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45953.678409837965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45953.678409837965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45953.678409837965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45953.678409837965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45953.678409837965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45953.678409837965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45953.678409837965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45953.678409837965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45953.678409837965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45953.678409837965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45953.678409837965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45953.678409837965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45953.678409837965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45953.678409837965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45953.678409837965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45953.678409837965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45953.678409837965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45953.678409837965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45953.678409837965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45953.678409837965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45953.678409837965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45953.678409837965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45953.678409837965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45953.678409837965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45953.678409837965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45953.678409837965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45953.678409837965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45953.678409837965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45953.678409837965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45953.678409837965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45953.678409837965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45953.678409837965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45953.678409837965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45953.678409837965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45953.678409837965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45953.678409837965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45953.678409837965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45953.678409837965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45953.678409837965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45953.678409837965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45953.678409837965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45953.678409837965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45953.678409837965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45953.678409837965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45953.678409837965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45953.678409837965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45953.678409837965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45953.678409837965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45953.678409837965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45953.678409837965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45953.678409837965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45953.678409837965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45953.678409837965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45953.678409837965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45953.678409837965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45953.678409837965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45953.678409837965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45953.678409837965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45953.678409837965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45953.678409837965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45953.678409837965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45953.678409837965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45953.678409837965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45953.678409837965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45953.678409837965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45953.678409837965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45953.678409837965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45953.678409837965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45953.678409837965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45953.678409837965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45953.678409837965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45953.678409837965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45953.678409837965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45953.678409837965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45953.678409837965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45953.678409837965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45953.678409837965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45953.678409837965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45953.678409837965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45953.678409837965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45953.678409837965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45953.678409837965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45953.678409837965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45953.678409837965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45953.678409837965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45953.678409837965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45953.678409837965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45953.678409837965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45953.678409837965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45953.678409837965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45953.678409837965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45953.678409837965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45953.678409837965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45953.678409837965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45953.678409837965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45953.678409837965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45953.678409837965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45953.678409837965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45953.678409837965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45953.678409837965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45953.678409837965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45953.678409837965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45953.678409837965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45953.678409837965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45953.678409837965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45953.678409837965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45953.678409837965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45953.678409837965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45953.678409837965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45953.678409837965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45953.678409837965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45953.678409837965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45953.678409837965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45953.678409837965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45953.678409837965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45953.678409837965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45953.678409837965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45953.678409837965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45953.678409837965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45953.678409837965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45953.678409837965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45953.678409837965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45953.678409837965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45953.678409837965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45953.678409837965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45953.678409837965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45953.678409837965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45953.678409837965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45953.678409837965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45953.678409837965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45953.678409837965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45953.678409837965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45953.678409837965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45953.678409837965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45953.678409837965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45953.678409837965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45953.678409837965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45953.678409837965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45953.678409837965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45953.678409837965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45953.678409837965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45953.678409837965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45953.678409837965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45953.678409837965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45953.678409837965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45953.678409837965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45953.678409837965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45953.678409837965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45953.678409837965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45953.678409837965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45953.678409837965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45953.678409837965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45953.678409837965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45953.678409837965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45953.678409837965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45953.678409837965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45953.678409837965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45953.678409837965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45953.678409837965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45953.678409837965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45953.678409837965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45953.678409837965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45953.678409837965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45953.678409837965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45953.678409837965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45953.678409837965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45953.678409837965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45953.678409837965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45953.678409837965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45953.678409837965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45953.678409837965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45953.678409837965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45953.678409837965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45953.678409837965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45953.678409837965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45953.678409837965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45953.678409837965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45953.678409837965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45953.678409837965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45953.678409837965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45953.678409837965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45953.678409837965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45953.678409837965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45953.678409837965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45953.678409837965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45953.678409837965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45953.678409837965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45953.678409837965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45953.678409837965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45953.678409837965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45953.678409837965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45953.678409837965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45953.678409837965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45953.678409837965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45953.678409837965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45953.678409837965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45953.678409837965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45953.678409837965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45953.678409837965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45953.678409837965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45953.678409837965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45953.678409837965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45953.678409837965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45953.678409837965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45953.678409837965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45953.678409837965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45953.678409837965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45953.678409837965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45953.678409837965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45953.678409837965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45953.678409837965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45953.678409837965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45953.678409837965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45953.678409837965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45953.678409837965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45953.678409837965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45953.678409837965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45953.678409837965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45953.678409837965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45953.678409837965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45953.678409837965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45953.678409837965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45953.678409837965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45953.678409837965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45953.678409837965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45953.678409837965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45953.678409837965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45953.678409837965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45953.678409837965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45953.678409837965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45953.678409837965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45953.678409837965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45953.678409837965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45953.678409837965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45953.678409837965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45953.678409837965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45953.678409837965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45953.678409837965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45953.678409837965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45953.678409837965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45953.678409837965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45953.678409837965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45953.678409837965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45953.678409837965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45953.678409837965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45953.678409837965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45953.678409837965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45953.678409837965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45953.678409837965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45953.678409837965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45953.678409837965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45953.678409837965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45953.678409837965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45953.678409837965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45953.678409837965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45953.678409837965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45953.678409837965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45953.678409837965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45953.678409837965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45953.678409837965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45953.678409837965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45953.678409837965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45953.678409837965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45953.678409837965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45953.678409837965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45953.678409837965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45953.678409837965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45953.678409837965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45953.678409837965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45953.678409837965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45953.678409837965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45953.678409837965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45953.678409837965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45953.678409837965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45953.678409837965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45953.678409837965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45953.678409837965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45953.678409837965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45953.678409837965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45953.678409837965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45953.678409837965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45953.678409837965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45953.678409837965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45953.678409837965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45953.678409837965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45953.678409837965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45953.678409837965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45953.678409837965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45953.678409837965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45953.678409837965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45953.678409837965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45953.678409837965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45953.678409837965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45953.678409837965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45953.678409837965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45953.678409837965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45953.678409837965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45953.678409837965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45953.678409837965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45953.678409837965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45953.678409837965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45953.678409837965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45953.678409837965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45953.678409837965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45953.678409837965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45953.678409837965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45953.678409837965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45953.678409837965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45953.678409837965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45953.678409837965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45953.678409837965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45953.678409837965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45953.678409837965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45953.678409837965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45953.678409837965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45953.678409837965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45953.678409837965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45953.678409837965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45953.678409837965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45953.678409837965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45953.678409837965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45953.678409837965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45953.678409837965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45953.678409837965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45953.678409837965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45953.678409837965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45953.678409837965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45953.678409837965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45953.678409837965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45953.678409837965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45953.678409837965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45953.678409837965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45953.678409837965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45953.678409837965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45953.678409837965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45953.678409837965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45953.678409837965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45953.678409837965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45953.678409837965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45953.678409837965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45953.678409837965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45953.678409837965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45953.678409837965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45953.678409837965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45953.678409837965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45953.678409837965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45953.678409837965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45953.678409837965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45953.678409837965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45953.678409837965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45953.678409837965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45953.678409837965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45953.678409837965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45953.678409837965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45953.678409837965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45953.678409837965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45953.678409837965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45953.678409837965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45953.678409837965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45953.678409837965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45953.678409837965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45953.678409837965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45953.678409837965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45953.678409837965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45953.678409837965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45953.678409837965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45953.678409837965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45953.678409837965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45953.678409837965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45953.678409837965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45953.678409837965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45953.678409837965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45953.678409837965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45953.678409837965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45953.678409837965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45953.678409837965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45953.678409837965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45953.678409837965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45953.678409837965</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45953.678409837965</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45953.678409837965</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45953.678409837965</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45953.678409837965</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tabSelected="1" workbookViewId="0">
      <selection activeCell="D10" sqref="D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1</v>
      </c>
      <c r="D2" s="105" t="s">
        <v>34704</v>
      </c>
      <c r="E2" s="108" t="s">
        <v>38998</v>
      </c>
      <c r="F2" s="109"/>
      <c r="G2" s="78">
        <f ca="1">IFERROR(NOW()-F2,"-")</f>
        <v>45953.678409837965</v>
      </c>
      <c r="H2" s="109">
        <v>45953.547835648147</v>
      </c>
      <c r="I2" s="105" t="str">
        <f>IFERROR(VLOOKUP(D2,DB!A:F,6,0),"")</f>
        <v>SCECO</v>
      </c>
      <c r="J2" s="104" t="str">
        <f>IFERROR(VLOOKUP(D2,DB!A:G,7,0),"")</f>
        <v>Dead</v>
      </c>
      <c r="K2" s="110" t="s">
        <v>39105</v>
      </c>
      <c r="L2" s="111" t="str">
        <f>IFERROR(VLOOKUP(D2,DB!A:I,9,0),"")</f>
        <v>Latis</v>
      </c>
    </row>
    <row r="3" spans="1:16383" ht="31.5" customHeight="1">
      <c r="A3" s="106"/>
      <c r="B3" s="105" t="str">
        <f>IFERROR(VLOOKUP(D3,DB!A:K,11,0),"")</f>
        <v/>
      </c>
      <c r="C3" s="107"/>
      <c r="D3" s="105"/>
      <c r="E3" s="108"/>
      <c r="F3" s="109"/>
      <c r="G3" s="78">
        <f ca="1">IFERROR(NOW()-F3,"-")</f>
        <v>45953.678409837965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45953.678409837965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45953.678409837965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45953.678409837965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45953.678409837965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45953.678409837965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45953.678409837965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45953.678409837965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45953.678409837965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45953.678409837965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45953.678409837965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45953.678409837965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45953.678409837965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45953.678409837965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45953.678409837965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45953.678409837965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45953.678409837965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45953.678409837965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45953.678409837965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45953.678409837965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45953.678409837965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45953.678409837965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45953.678409837965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45953.678409837965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45953.678409837965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45953.678409837965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45953.678409837965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45953.678409837965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45953.678409837965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45953.678409837965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45953.678409837965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45953.678409837965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45953.678409837965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45953.678409837965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45953.678409837965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45953.678409837965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45953.678409837965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45953.678409837965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45953.678409837965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45953.678409837965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45953.678409837965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45953.678409837965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45953.678409837965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45953.678409837965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45953.678409837965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45953.678409837965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45953.678409837965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45953.678409837965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45953.678409837965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45953.678409837965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45953.678409837965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45953.678409837965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45953.678409837965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45953.678409837965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45953.678409837965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45953.678409837965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45953.678409837965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45953.678409837965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45953.678409837965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45953.678409837965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45953.678409837965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45953.678409837965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45953.678409837965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45953.678409837965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45953.678409837965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45953.678409837965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45953.678409837965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45953.678409837965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45953.678409837965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45953.678409837965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45953.678409837965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45953.678409837965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45953.678409837965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45953.678409837965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45953.678409837965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45953.678409837965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45953.678409837965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45953.678409837965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45953.678409837965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45953.678409837965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45953.678409837965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45953.678409837965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45953.678409837965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45953.678409837965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45953.678409837965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45953.678409837965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45953.678409837965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45953.678409837965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45953.678409837965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45953.678409837965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45953.678409837965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45953.678409837965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45953.678409837965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45953.678409837965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45953.678409837965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45953.678409837965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45953.678409837965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45953.678409837965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45953.678409837965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45953.678409837965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45953.678409837965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45953.678409837965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45953.678409837965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45953.678409837965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45953.678409837965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45953.678409837965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45953.678409837965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45953.678409837965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45953.678409837965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45953.678409837965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45953.678409837965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45953.678409837965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45953.678409837965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45953.678409837965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45953.678409837965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45953.678409837965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45953.678409837965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45953.678409837965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45953.678409837965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45953.678409837965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45953.678409837965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45953.678409837965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45953.678409837965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45953.678409837965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45953.678409837965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45953.678409837965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45953.678409837965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45953.678409837965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45953.678409837965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45953.678409837965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45953.678409837965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45953.678409837965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45953.678409837965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45953.678409837965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45953.678409837965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45953.678409837965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45953.678409837965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45953.678409837965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45953.678409837965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45953.678409837965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45953.678409837965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45953.678409837965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45953.678409837965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45953.678409837965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45953.678409837965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45953.678409837965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45953.678409837965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45953.678409837965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45953.678409837965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45953.678409837965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45953.678409837965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45953.678409837965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45953.678409837965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45953.678409837965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45953.678409837965</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2025-10-23T13:17:15Z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