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61" documentId="13_ncr:1_{F6CB121F-512D-4AA6-A0C1-0FB36C537598}" xr6:coauthVersionLast="47" xr6:coauthVersionMax="47" xr10:uidLastSave="{A298FA55-8605-4E7D-958E-927634800CF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66" i="5"/>
  <c r="J66" i="5"/>
  <c r="I66" i="5"/>
  <c r="G66" i="5"/>
  <c r="B66"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<sst xmlns="http://schemas.openxmlformats.org/spreadsheetml/2006/main" count="178588" uniqueCount="39078">
  <si>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</si>
  <si>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</si>
  <si>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</si>
  <si>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</si>
  <si>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</si>
  <si>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</si>
  <si>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</si>
  <si>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</si>
  <si>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</si>
  <si>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</si>
  <si>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</si>
  <si>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</si>
  <si>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</si>
  <si>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</si>
  <si>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</si>
  <si>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</si>
  <si>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</si>
  <si>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</si>
  <si>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</si>
  <si>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</si>
  <si>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</si>
  <si>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</si>
  <si>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</si>
  <si>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</si>
  <si>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</si>
  <si>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</si>
  <si>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</si>
  <si>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</si>
  <si>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</si>
  <si>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</si>
  <si>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</si>
  <si>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</si>
  <si>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</si>
  <si>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</si>
  <si>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</si>
  <si>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</si>
  <si>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</si>
  <si>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</si>
  <si>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</si>
  <si>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</si>
  <si>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</si>
  <si>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</si>
  <si>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</si>
  <si>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</si>
  <si>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</si>
  <si>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</si>
  <si>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</si>
  <si>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</si>
  <si>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</si>
  <si>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</si>
  <si>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</si>
  <si>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</si>
  <si>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</si>
  <si>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</si>
  <si>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</si>
  <si>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</si>
  <si>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</si>
  <si>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</si>
  <si>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</si>
  <si>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</si>
  <si>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</si>
  <si>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</si>
  <si>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</si>
  <si>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</si>
  <si>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</si>
  <si>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</si>
  <si>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</si>
  <si>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</si>
  <si>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</si>
  <si>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</si>
  <si>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</si>
  <si>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</si>
  <si>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</si>
  <si>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</si>
  <si>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</si>
  <si>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</si>
  <si>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</si>
  <si>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</si>
  <si>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</si>
  <si>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</si>
  <si>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</si>
  <si>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</si>
  <si>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</si>
  <si>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</si>
  <si>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</si>
  <si>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</si>
  <si>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</si>
  <si>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</si>
  <si>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</si>
  <si>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</si>
  <si>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</si>
  <si>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</si>
  <si>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</si>
  <si>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</si>
  <si>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</si>
  <si>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</si>
  <si>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</si>
  <si>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</si>
  <si>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</si>
  <si>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</si>
  <si>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</si>
  <si>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</si>
  <si>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</si>
  <si>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</si>
  <si>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</si>
  <si>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</si>
  <si>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</si>
  <si>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</si>
  <si>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</si>
  <si>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</si>
  <si>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</si>
  <si>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</si>
  <si>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</si>
  <si>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</si>
  <si>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</si>
  <si>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</si>
  <si>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</si>
  <si>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</si>
  <si>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</si>
  <si>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</si>
  <si>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</si>
  <si>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</si>
  <si>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</si>
  <si>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</si>
  <si>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</si>
  <si>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</si>
  <si>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</si>
  <si>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</si>
  <si>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</si>
  <si>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</si>
  <si>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</si>
  <si>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</si>
  <si>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</si>
  <si>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</si>
  <si>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</si>
  <si>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</si>
  <si>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</si>
  <si>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</si>
  <si>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</si>
  <si>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</si>
  <si>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</si>
  <si>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</si>
  <si>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</si>
  <si>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</si>
  <si>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</si>
  <si>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</si>
  <si>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</si>
  <si>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</si>
  <si>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</si>
  <si>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</si>
  <si>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</si>
  <si>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</si>
  <si>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</si>
  <si>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</si>
  <si>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</si>
  <si>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</si>
  <si>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</si>
  <si>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</si>
  <si>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</si>
  <si>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</si>
  <si>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</si>
  <si>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</si>
  <si>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</si>
  <si>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</si>
  <si>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</si>
  <si>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</si>
  <si>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</si>
  <si>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</si>
  <si>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</si>
  <si>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</si>
  <si>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</si>
  <si>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</si>
  <si>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</si>
  <si>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</si>
  <si>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</si>
  <si>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</si>
  <si>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</si>
  <si>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</si>
  <si>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</si>
  <si>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</si>
  <si>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</si>
  <si>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</si>
  <si>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</si>
  <si>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</si>
  <si>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</si>
  <si>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</si>
  <si>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</si>
  <si>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</si>
  <si>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</si>
  <si>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</si>
  <si>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</si>
  <si>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</si>
  <si>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</si>
  <si>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</si>
  <si>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</si>
  <si>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</si>
  <si>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</si>
  <si>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</si>
  <si>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</si>
  <si>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</si>
  <si>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</si>
  <si>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</si>
  <si>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</si>
  <si>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</si>
  <si>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</si>
  <si>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</si>
  <si>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</si>
  <si>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</si>
  <si>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</si>
  <si>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</si>
  <si>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</si>
  <si>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</si>
  <si>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</si>
  <si>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</si>
  <si>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</si>
  <si>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</si>
  <si>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</si>
  <si>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</si>
  <si>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</si>
  <si>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</si>
  <si>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</si>
  <si>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</si>
  <si>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</si>
  <si>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</si>
  <si>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</si>
  <si>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</si>
  <si>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</si>
  <si>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</si>
  <si>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</si>
  <si>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</si>
  <si>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</si>
  <si>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</si>
  <si>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</si>
  <si>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</si>
  <si>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</si>
  <si>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</si>
  <si>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</si>
  <si>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</si>
  <si>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</si>
  <si>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</si>
  <si>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</si>
  <si>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</si>
  <si>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</si>
  <si>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</si>
  <si>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</si>
  <si>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</si>
  <si>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</si>
  <si>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</si>
  <si>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</si>
  <si>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</si>
  <si>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</si>
  <si>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</si>
  <si>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</si>
  <si>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</si>
  <si>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</si>
  <si>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</si>
  <si>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</si>
  <si>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</si>
  <si>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</si>
  <si>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</si>
  <si>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</si>
  <si>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</si>
  <si>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</si>
  <si>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</si>
  <si>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</si>
  <si>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</si>
  <si>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</si>
  <si>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</si>
  <si>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</si>
  <si>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</si>
  <si>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</si>
  <si>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</si>
  <si>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</si>
  <si>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</si>
  <si>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</si>
  <si>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</si>
  <si>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</si>
  <si>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</si>
  <si>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</si>
  <si>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</si>
  <si>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</si>
  <si>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</si>
  <si>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</si>
  <si>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</si>
  <si>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</si>
  <si>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</si>
  <si>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</si>
  <si>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</si>
  <si>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</si>
  <si>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</si>
  <si>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</si>
  <si>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</si>
  <si>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</si>
  <si>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</si>
  <si>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</si>
  <si>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</si>
  <si>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</si>
  <si>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</si>
  <si>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</si>
  <si>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</si>
  <si>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</si>
  <si>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</si>
  <si>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</si>
  <si>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</si>
  <si>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</si>
  <si>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</si>
  <si>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</si>
  <si>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</si>
  <si>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</si>
  <si>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</si>
  <si>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</si>
  <si>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</si>
  <si>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</si>
  <si>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</si>
  <si>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</si>
  <si>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</si>
  <si>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</si>
  <si>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</si>
  <si>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</si>
  <si>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</si>
  <si>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</si>
  <si>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</si>
  <si>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</si>
  <si>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</si>
  <si>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</si>
  <si>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</si>
  <si>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</si>
  <si>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</si>
  <si>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</si>
  <si>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</si>
  <si>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</si>
  <si>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</si>
  <si>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</si>
  <si>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</si>
  <si>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</si>
  <si>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</si>
  <si>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</si>
  <si>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</si>
  <si>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</si>
  <si>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</si>
  <si>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</si>
  <si>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</si>
  <si>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</si>
  <si>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</si>
  <si>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</si>
  <si>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</si>
  <si>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</si>
  <si>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</si>
  <si>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</si>
  <si>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</si>
  <si>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</si>
  <si>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</si>
  <si>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</si>
  <si>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</si>
  <si>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</si>
  <si>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</si>
  <si>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</si>
  <si>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</si>
  <si>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</si>
  <si>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</si>
  <si>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</si>
  <si>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</si>
  <si>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</si>
  <si>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</si>
  <si>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</si>
  <si>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</si>
  <si>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</si>
  <si>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</si>
  <si>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</si>
  <si>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</si>
  <si>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</si>
  <si>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</si>
  <si>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</si>
  <si>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</si>
  <si>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</si>
  <si>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</si>
  <si>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</si>
  <si>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</si>
  <si>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</si>
  <si>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</si>
  <si>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</si>
  <si>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</si>
  <si>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</si>
  <si>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</si>
  <si>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</si>
  <si>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</si>
  <si>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</si>
  <si>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</si>
  <si>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</si>
  <si>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</si>
  <si>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</si>
  <si>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</si>
  <si>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</si>
  <si>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</si>
  <si>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</si>
  <si>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</si>
  <si>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</si>
  <si>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</si>
  <si>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</si>
  <si>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</si>
  <si>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</si>
  <si>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</si>
  <si>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</si>
  <si>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</si>
  <si>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</si>
  <si>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</si>
  <si>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</si>
  <si>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</si>
  <si>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</si>
  <si>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</si>
  <si>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</si>
  <si>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</si>
  <si>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</si>
  <si>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</si>
  <si>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</si>
  <si>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</si>
  <si>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</si>
  <si>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</si>
  <si>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</si>
  <si>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</si>
  <si>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</si>
  <si>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</si>
  <si>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</si>
  <si>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</si>
  <si>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</si>
  <si>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</si>
  <si>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</si>
  <si>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</si>
  <si>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</si>
  <si>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</si>
  <si>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</si>
  <si>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</si>
  <si>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</si>
  <si>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</si>
  <si>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</si>
  <si>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</si>
  <si>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</si>
  <si>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</si>
  <si>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</si>
  <si>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</si>
  <si>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</si>
  <si>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</si>
  <si>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</si>
  <si>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</si>
  <si>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</si>
  <si>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</si>
  <si>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</si>
  <si>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</si>
  <si>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</si>
  <si>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</si>
  <si>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</si>
  <si>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</si>
  <si>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</si>
  <si>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</si>
  <si>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</si>
  <si>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</si>
  <si>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</si>
  <si>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</si>
  <si>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</si>
  <si>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</si>
  <si>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</si>
  <si>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</si>
  <si>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</si>
  <si>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</si>
  <si>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</si>
  <si>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</si>
  <si>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</si>
  <si>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</si>
  <si>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</si>
  <si>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</si>
  <si>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</si>
  <si>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</si>
  <si>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</si>
  <si>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</si>
  <si>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</si>
  <si>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</si>
  <si>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</si>
  <si>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</si>
  <si>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</si>
  <si>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</si>
  <si>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</si>
  <si>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</si>
  <si>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</si>
  <si>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</si>
  <si>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</si>
  <si>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</si>
  <si>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</si>
  <si>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</si>
  <si>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</si>
  <si>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</si>
  <si>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</si>
  <si>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</si>
  <si>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</si>
  <si>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</si>
  <si>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</si>
  <si>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</si>
  <si>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</si>
  <si>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</si>
  <si>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</si>
  <si>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</si>
  <si>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</si>
  <si>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</si>
  <si>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</si>
  <si>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</si>
  <si>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</si>
  <si>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</si>
  <si>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</si>
  <si>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</si>
  <si>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</si>
  <si>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</si>
  <si>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</si>
  <si>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</si>
  <si>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</si>
  <si>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</si>
  <si>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</si>
  <si>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</si>
  <si>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</si>
  <si>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</si>
  <si>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</si>
  <si>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</si>
  <si>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</si>
  <si>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</si>
  <si>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</si>
  <si>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</si>
  <si>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</si>
  <si>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</si>
  <si>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</si>
  <si>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</si>
  <si>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</si>
  <si>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</si>
  <si>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</si>
  <si>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</si>
  <si>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</si>
  <si>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</si>
  <si>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</si>
  <si>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</si>
  <si>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</si>
  <si>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</si>
  <si>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</si>
  <si>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</si>
  <si>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</si>
  <si>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</si>
  <si>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</si>
  <si>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</si>
  <si>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</si>
  <si>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</si>
  <si>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</si>
  <si>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</si>
  <si>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</si>
  <si>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</si>
  <si>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</si>
  <si>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</si>
  <si>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</si>
  <si>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</si>
  <si>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</si>
  <si>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</si>
  <si>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</si>
  <si>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</si>
  <si>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</si>
  <si>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</si>
  <si>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</si>
  <si>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</si>
  <si>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</si>
  <si>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</si>
  <si>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</si>
  <si>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</si>
  <si>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</si>
  <si>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</si>
  <si>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</si>
  <si>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</si>
  <si>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</si>
  <si>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</si>
  <si>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</si>
  <si>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</si>
  <si>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</si>
  <si>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</si>
  <si>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</si>
  <si>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</si>
  <si>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</si>
  <si>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</si>
  <si>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</si>
  <si>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</si>
  <si>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</si>
  <si>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</si>
  <si>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</si>
  <si>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</si>
  <si>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</si>
  <si>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</si>
  <si>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</si>
  <si>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</si>
  <si>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</si>
  <si>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</si>
  <si>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</si>
  <si>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</si>
  <si>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</si>
  <si>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</si>
  <si>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</si>
  <si>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</si>
  <si>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</si>
  <si>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</si>
  <si>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</si>
  <si>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</si>
  <si>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</si>
  <si>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</si>
  <si>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</si>
  <si>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</si>
  <si>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</si>
  <si>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</si>
  <si>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</si>
  <si>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</si>
  <si>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</si>
  <si>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</si>
  <si>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</si>
  <si>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</si>
  <si>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</si>
  <si>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</si>
  <si>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</si>
  <si>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</si>
  <si>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</si>
  <si>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</si>
  <si>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</si>
  <si>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</si>
  <si>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</si>
  <si>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</si>
  <si>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</si>
  <si>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</si>
  <si>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</si>
  <si>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</si>
  <si>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</si>
  <si>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</si>
  <si>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</si>
  <si>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</si>
  <si>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</si>
  <si>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</si>
  <si>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</si>
  <si>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</si>
  <si>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</si>
  <si>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</si>
  <si>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</si>
  <si>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</si>
  <si>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</si>
  <si>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</si>
  <si>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</si>
  <si>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</si>
  <si>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</si>
  <si>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</si>
  <si>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</si>
  <si>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</si>
  <si>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</si>
  <si>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</si>
  <si>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</si>
  <si>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</si>
  <si>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</si>
  <si>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</si>
  <si>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</si>
  <si>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</si>
  <si>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</si>
  <si>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</si>
  <si>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</si>
  <si>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</si>
  <si>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</si>
  <si>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</si>
  <si>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</si>
  <si>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</si>
  <si>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</si>
  <si>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</si>
  <si>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</si>
  <si>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</si>
  <si>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</si>
  <si>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</si>
  <si>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</si>
  <si>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</si>
  <si>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</si>
  <si>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</si>
  <si>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</si>
  <si>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</si>
  <si>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</si>
  <si>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</si>
  <si>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</si>
  <si>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</si>
  <si>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</si>
  <si>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</si>
  <si>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</si>
  <si>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</si>
  <si>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</si>
  <si>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</si>
  <si>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</si>
  <si>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</si>
  <si>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</si>
  <si>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</si>
  <si>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</si>
  <si>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</si>
  <si>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</si>
  <si>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</si>
  <si>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</si>
  <si>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</si>
  <si>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</si>
  <si>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</si>
  <si>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</si>
  <si>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</si>
  <si>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</si>
  <si>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</si>
  <si>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</si>
  <si>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</si>
  <si>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</si>
  <si>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</si>
  <si>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</si>
  <si>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</si>
  <si>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</si>
  <si>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</si>
  <si>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</si>
  <si>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</si>
  <si>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</si>
  <si>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</si>
  <si>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</si>
  <si>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</si>
  <si>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</si>
  <si>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</si>
  <si>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</si>
  <si>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</si>
  <si>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</si>
  <si>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</si>
  <si>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</si>
  <si>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</si>
  <si>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</si>
  <si>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</si>
  <si>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</si>
  <si>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</si>
  <si>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</si>
  <si>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</si>
  <si>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</si>
  <si>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</si>
  <si>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</si>
  <si>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</si>
  <si>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</si>
  <si>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</si>
  <si>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</si>
  <si>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</si>
  <si>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</si>
  <si>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</si>
  <si>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</si>
  <si>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</si>
  <si>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</si>
  <si>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</si>
  <si>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</si>
  <si>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</si>
  <si>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</si>
  <si>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</si>
  <si>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</si>
  <si>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</si>
  <si>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</si>
  <si>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</si>
  <si>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</si>
  <si>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</si>
  <si>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</si>
  <si>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</si>
  <si>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</si>
  <si>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</si>
  <si>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</si>
  <si>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</si>
  <si>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</si>
  <si>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</si>
  <si>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</si>
  <si>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</si>
  <si>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</si>
  <si>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</si>
  <si>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</si>
  <si>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</si>
  <si>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</si>
  <si>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</si>
  <si>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</si>
  <si>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</si>
  <si>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</si>
  <si>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</si>
  <si>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</si>
  <si>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</si>
  <si>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</si>
  <si>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</si>
  <si>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</si>
  <si>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</si>
  <si>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</si>
  <si>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</si>
  <si>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</si>
  <si>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</si>
  <si>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</si>
  <si>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</si>
  <si>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</si>
  <si>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</si>
  <si>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</si>
  <si>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</si>
  <si>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</si>
  <si>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</si>
  <si>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</si>
  <si>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</si>
  <si>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</si>
  <si>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</si>
  <si>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</si>
  <si>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</si>
  <si>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</si>
  <si>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</si>
  <si>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</si>
  <si>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</si>
  <si>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</si>
  <si>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</si>
  <si>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</si>
  <si>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</si>
  <si>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</si>
  <si>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</si>
  <si>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</si>
  <si>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</si>
  <si>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</si>
  <si>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</si>
  <si>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</si>
  <si>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</si>
  <si>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</si>
  <si>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</si>
  <si>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</si>
  <si>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</si>
  <si>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</si>
  <si>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</si>
  <si>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</si>
  <si>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</si>
  <si>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</si>
  <si>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</si>
  <si>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</si>
  <si>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</si>
  <si>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</si>
  <si>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</si>
  <si>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</si>
  <si>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</si>
  <si>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</si>
  <si>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</si>
  <si>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</si>
  <si>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</si>
  <si>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</si>
  <si>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</si>
  <si>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</si>
  <si>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</si>
  <si>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</si>
  <si>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</si>
  <si>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</si>
  <si>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</si>
  <si>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</si>
  <si>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</si>
  <si>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</si>
  <si>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</si>
  <si>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</si>
  <si>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</si>
  <si>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</si>
  <si>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</si>
  <si>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</si>
  <si>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</si>
  <si>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</si>
  <si>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</si>
  <si>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</si>
  <si>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</si>
  <si>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</si>
  <si>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</si>
  <si>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</si>
  <si>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</si>
  <si>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</si>
  <si>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</si>
  <si>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</si>
  <si>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</si>
  <si>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</si>
  <si>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</si>
  <si>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</si>
  <si>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</si>
  <si>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</si>
  <si>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</si>
  <si>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</si>
  <si>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</si>
  <si>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</si>
  <si>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</si>
  <si>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</si>
  <si>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</si>
  <si>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</si>
  <si>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</si>
  <si>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</si>
  <si>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</si>
  <si>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</si>
  <si>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</si>
  <si>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</si>
  <si>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</si>
  <si>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</si>
  <si>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</si>
  <si>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</si>
  <si>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</si>
  <si>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</si>
  <si>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</si>
  <si>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</si>
  <si>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</si>
  <si>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</si>
  <si>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</si>
  <si>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</si>
  <si>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</si>
  <si>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</si>
  <si>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</si>
  <si>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</si>
  <si>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</si>
  <si>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</si>
  <si>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</si>
  <si>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</si>
  <si>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</si>
  <si>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</si>
  <si>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</si>
  <si>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</si>
  <si>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</si>
  <si>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</si>
  <si>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</si>
  <si>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</si>
  <si>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</si>
  <si>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</si>
  <si>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</si>
  <si>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</si>
  <si>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</si>
  <si>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</si>
  <si>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</si>
  <si>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</si>
  <si>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</si>
  <si>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</si>
  <si>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</si>
  <si>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</si>
  <si>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</si>
  <si>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</si>
  <si>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</si>
  <si>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</si>
  <si>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</si>
  <si>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</si>
  <si>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</si>
  <si>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</si>
  <si>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</si>
  <si>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</si>
  <si>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</si>
  <si>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</si>
  <si>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</si>
  <si>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</si>
  <si>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</si>
  <si>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</si>
  <si>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</si>
  <si>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</si>
  <si>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</si>
  <si>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</si>
  <si>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</si>
  <si>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</si>
  <si>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</si>
  <si>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</si>
  <si>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</si>
  <si>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</si>
  <si>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</si>
  <si>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</si>
  <si>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</si>
  <si>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</si>
  <si>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</si>
  <si>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</si>
  <si>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</si>
  <si>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</si>
  <si>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</si>
  <si>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</si>
  <si>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</si>
  <si>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</si>
  <si>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</si>
  <si>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</si>
  <si>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</si>
  <si>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</si>
  <si>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</si>
  <si>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</si>
  <si>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</si>
  <si>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</si>
  <si>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</si>
  <si>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</si>
  <si>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</si>
  <si>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</si>
  <si>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</si>
  <si>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</si>
  <si>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</si>
  <si>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</si>
  <si>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</si>
  <si>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</si>
  <si>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</si>
  <si>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</si>
  <si>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</si>
  <si>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</si>
  <si>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</si>
  <si>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</si>
  <si>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</si>
  <si>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</si>
  <si>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</si>
  <si>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</si>
  <si>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</si>
  <si>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</si>
  <si>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</si>
  <si>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</si>
  <si>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</si>
  <si>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</si>
  <si>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</si>
  <si>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</si>
  <si>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</si>
  <si>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</si>
  <si>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</si>
  <si>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</si>
  <si>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</si>
  <si>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</si>
  <si>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</si>
  <si>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</si>
  <si>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</si>
  <si>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</si>
  <si>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</si>
  <si>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</si>
  <si>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</si>
  <si>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</si>
  <si>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</si>
  <si>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</si>
  <si>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</si>
  <si>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</si>
  <si>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</si>
  <si>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</si>
  <si>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</si>
  <si>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</si>
  <si>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</si>
  <si>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</si>
  <si>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</si>
  <si>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</si>
  <si>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</si>
  <si>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</si>
  <si>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</si>
  <si>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</si>
  <si>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</si>
  <si>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</si>
  <si>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</si>
  <si>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</si>
  <si>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</si>
  <si>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</si>
  <si>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</si>
  <si>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</si>
  <si>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</si>
  <si>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</si>
  <si>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</si>
  <si>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</si>
  <si>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</si>
  <si>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</si>
  <si>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</si>
  <si>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</si>
  <si>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</si>
  <si>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</si>
  <si>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</si>
  <si>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</si>
  <si>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</si>
  <si>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</si>
  <si>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</si>
  <si>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</si>
  <si>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</si>
  <si>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</si>
  <si>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</si>
  <si>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</si>
  <si>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</si>
  <si>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</si>
  <si>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</si>
  <si>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</si>
  <si>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</si>
  <si>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</si>
  <si>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</si>
  <si>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</si>
  <si>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</si>
  <si>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</si>
  <si>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</si>
  <si>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</si>
  <si>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</si>
  <si>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</si>
  <si>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</si>
  <si>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</si>
  <si>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</si>
  <si>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</si>
  <si>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</si>
  <si>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</si>
  <si>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</si>
  <si>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</si>
  <si>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</si>
  <si>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</si>
  <si>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</si>
  <si>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</si>
  <si>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</si>
  <si>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</si>
  <si>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</si>
  <si>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</si>
  <si>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</si>
  <si>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</si>
  <si>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</si>
  <si>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</si>
  <si>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</si>
  <si>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</si>
  <si>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</si>
  <si>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</si>
  <si>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</si>
  <si>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</si>
  <si>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</si>
  <si>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</si>
  <si>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</si>
  <si>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</si>
  <si>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</si>
  <si>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</si>
  <si>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</si>
  <si>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</si>
  <si>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</si>
  <si>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</si>
  <si>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</si>
  <si>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</si>
  <si>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</si>
  <si>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</si>
  <si>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</si>
  <si>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</si>
  <si>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</si>
  <si>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</si>
  <si>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</si>
  <si>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</si>
  <si>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</si>
  <si>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</si>
  <si>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</si>
  <si>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</si>
  <si>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</si>
  <si>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</si>
  <si>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</si>
  <si>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</si>
  <si>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</si>
  <si>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</si>
  <si>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</si>
  <si>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</si>
  <si>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</si>
  <si>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</si>
  <si>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</si>
  <si>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</si>
  <si>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</si>
  <si>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</si>
  <si>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</si>
  <si>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</si>
  <si>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</si>
  <si>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</si>
  <si>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</si>
  <si>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</si>
  <si>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</si>
  <si>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</si>
  <si>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</si>
  <si>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</si>
  <si>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</si>
  <si>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</si>
  <si>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</si>
  <si>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</si>
  <si>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</si>
  <si>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</si>
  <si>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</si>
  <si>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</si>
  <si>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</si>
  <si>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</si>
  <si>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</si>
  <si>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</si>
  <si>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</si>
  <si>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</si>
  <si>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</si>
  <si>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</si>
  <si>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</si>
  <si>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</si>
  <si>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</si>
  <si>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</si>
  <si>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</si>
  <si>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</si>
  <si>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</si>
  <si>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</si>
  <si>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</si>
  <si>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</si>
  <si>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</si>
  <si>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</si>
  <si>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</si>
  <si>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</si>
  <si>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</si>
  <si>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</si>
  <si>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</si>
  <si>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</si>
  <si>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</si>
  <si>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</si>
  <si>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</si>
  <si>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</si>
  <si>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</si>
  <si>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</si>
  <si>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</si>
  <si>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</si>
  <si>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</si>
  <si>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</si>
  <si>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</si>
  <si>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</si>
  <si>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</si>
  <si>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</si>
  <si>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</si>
  <si>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</si>
  <si>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</si>
  <si>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</si>
  <si>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</si>
  <si>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</si>
  <si>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</si>
  <si>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</si>
  <si>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</si>
  <si>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</si>
  <si>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</si>
  <si>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</si>
  <si>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</si>
  <si>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</si>
  <si>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</si>
  <si>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</si>
  <si>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</si>
  <si>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</si>
  <si>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</si>
  <si>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</si>
  <si>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</si>
  <si>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</si>
  <si>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</si>
  <si>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</si>
  <si>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</si>
  <si>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</si>
  <si>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</si>
  <si>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</si>
  <si>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</si>
  <si>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</si>
  <si>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</si>
  <si>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</si>
  <si>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</si>
  <si>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</si>
  <si>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</si>
  <si>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</si>
  <si>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</si>
  <si>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</si>
  <si>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</si>
  <si>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</si>
  <si>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</si>
  <si>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</si>
  <si>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</si>
  <si>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</si>
  <si>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</si>
  <si>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</si>
  <si>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</si>
  <si>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</si>
  <si>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</si>
  <si>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</si>
  <si>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</si>
  <si>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</si>
  <si>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</si>
  <si>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</si>
  <si>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</si>
  <si>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</si>
  <si>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</si>
  <si>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</si>
  <si>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</si>
  <si>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</si>
  <si>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</si>
  <si>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</si>
  <si>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</si>
  <si>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</si>
  <si>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</si>
  <si>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</si>
  <si>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</si>
  <si>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</si>
  <si>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</si>
  <si>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</si>
  <si>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</si>
  <si>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</si>
  <si>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</si>
  <si>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</si>
  <si>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</si>
  <si>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</si>
  <si>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</si>
  <si>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</si>
  <si>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</si>
  <si>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</si>
  <si>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</si>
  <si>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</si>
  <si>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</si>
  <si>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</si>
  <si>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</si>
  <si>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</si>
  <si>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</si>
  <si>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</si>
  <si>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</si>
  <si>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</si>
  <si>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</si>
  <si>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</si>
  <si>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</si>
  <si>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</si>
  <si>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</si>
  <si>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</si>
  <si>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</si>
  <si>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</si>
  <si>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</si>
  <si>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</si>
  <si>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</si>
  <si>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</si>
  <si>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</si>
  <si>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</si>
  <si>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</si>
  <si>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</si>
  <si>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</si>
  <si>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</si>
  <si>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</si>
  <si>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</si>
  <si>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</si>
  <si>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</si>
  <si>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</si>
  <si>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</si>
  <si>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</si>
  <si>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</si>
  <si>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</si>
  <si>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</si>
  <si>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</si>
  <si>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</si>
  <si>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</si>
  <si>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</si>
  <si>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</si>
  <si>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</si>
  <si>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</si>
  <si>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</si>
  <si>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</si>
  <si>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</si>
  <si>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</si>
  <si>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</si>
  <si>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</si>
  <si>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</si>
  <si>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</si>
  <si>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</si>
  <si>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</si>
  <si>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</si>
  <si>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</si>
  <si>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</si>
  <si>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</si>
  <si>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</si>
  <si>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</si>
  <si>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</si>
  <si>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</si>
  <si>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</si>
  <si>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</si>
  <si>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</si>
  <si>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</si>
  <si>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</si>
  <si>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</si>
  <si>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</si>
  <si>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</si>
  <si>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</si>
  <si>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</si>
  <si>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</si>
  <si>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</si>
  <si>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</si>
  <si>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</si>
  <si>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</si>
  <si>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</si>
  <si>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</si>
  <si>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</si>
  <si>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</si>
  <si>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</si>
  <si>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</si>
  <si>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</si>
  <si>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</si>
  <si>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</si>
  <si>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</si>
  <si>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</si>
  <si>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</si>
  <si>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</si>
  <si>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</si>
  <si>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</si>
  <si>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</si>
  <si>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</si>
  <si>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</si>
  <si>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</si>
  <si>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</si>
  <si>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</si>
  <si>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</si>
  <si>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</si>
  <si>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</si>
  <si>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</si>
  <si>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</si>
  <si>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</si>
  <si>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</si>
  <si>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</si>
  <si>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</si>
  <si>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</si>
  <si>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</si>
  <si>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</si>
  <si>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</si>
  <si>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</si>
  <si>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</si>
  <si>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</si>
  <si>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</si>
  <si>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</si>
  <si>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</si>
  <si>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</si>
  <si>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</si>
  <si>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</si>
  <si>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</si>
  <si>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</si>
  <si>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</si>
  <si>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</si>
  <si>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</si>
  <si>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</si>
  <si>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</si>
  <si>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</si>
  <si>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</si>
  <si>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</si>
  <si>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</si>
  <si>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</si>
  <si>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</si>
  <si>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</si>
  <si>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</si>
  <si>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</si>
  <si>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</si>
  <si>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</si>
  <si>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</si>
  <si>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</si>
  <si>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</si>
  <si>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</si>
  <si>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</si>
  <si>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</si>
  <si>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</si>
  <si>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</si>
  <si>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</si>
  <si>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</si>
  <si>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</si>
  <si>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</si>
  <si>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</si>
  <si>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</si>
  <si>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</si>
  <si>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</si>
  <si>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</si>
  <si>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</si>
  <si>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</si>
  <si>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</si>
  <si>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</si>
  <si>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</si>
  <si>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</si>
  <si>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</si>
  <si>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</si>
  <si>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</si>
  <si>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</si>
  <si>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</si>
  <si>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</si>
  <si>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</si>
  <si>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</si>
  <si>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</si>
  <si>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</si>
  <si>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</si>
  <si>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</si>
  <si>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</si>
  <si>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</si>
  <si>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</si>
  <si>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</si>
  <si>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</si>
  <si>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</si>
  <si>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</si>
  <si>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</si>
  <si>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</si>
  <si>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</si>
  <si>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</si>
  <si>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</si>
  <si>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</si>
  <si>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</si>
  <si>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</si>
  <si>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</si>
  <si>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</si>
  <si>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</si>
  <si>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</si>
  <si>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</si>
  <si>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</si>
  <si>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</si>
  <si>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</si>
  <si>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</si>
  <si>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</si>
  <si>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</si>
  <si>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</si>
  <si>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</si>
  <si>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</si>
  <si>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</si>
  <si>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</si>
  <si>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</si>
  <si>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</si>
  <si>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</si>
  <si>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</si>
  <si>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</si>
  <si>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</si>
  <si>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</si>
  <si>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</si>
  <si>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</si>
  <si>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</si>
  <si>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</si>
  <si>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</si>
  <si>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</si>
  <si>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</si>
  <si>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</si>
  <si>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</si>
  <si>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</si>
  <si>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</si>
  <si>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</si>
  <si>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</si>
  <si>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</si>
  <si>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</si>
  <si>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</si>
  <si>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</si>
  <si>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</si>
  <si>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</si>
  <si>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</si>
  <si>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</si>
  <si>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</si>
  <si>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</si>
  <si>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</si>
  <si>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</si>
  <si>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</si>
  <si>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</si>
  <si>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</si>
  <si>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</si>
  <si>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</si>
  <si>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</si>
  <si>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</si>
  <si>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</si>
  <si>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</si>
  <si>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</si>
  <si>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</si>
  <si>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</si>
  <si>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</si>
  <si>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</si>
  <si>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</si>
  <si>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</si>
  <si>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</si>
  <si>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</si>
  <si>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</si>
  <si>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</si>
  <si>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</si>
  <si>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</si>
  <si>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</si>
  <si>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</si>
  <si>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</si>
  <si>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</si>
  <si>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</si>
  <si>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</si>
  <si>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</si>
  <si>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</si>
  <si>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</si>
  <si>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</si>
  <si>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</si>
  <si>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</si>
  <si>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</si>
  <si>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</si>
  <si>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</si>
  <si>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</si>
  <si>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</si>
  <si>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</si>
  <si>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</si>
  <si>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</si>
  <si>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</si>
  <si>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</si>
  <si>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</si>
  <si>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</si>
  <si>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</si>
  <si>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</si>
  <si>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</si>
  <si>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</si>
  <si>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</si>
  <si>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</si>
  <si>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</si>
  <si>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</si>
  <si>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</si>
  <si>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</si>
  <si>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</si>
  <si>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</si>
  <si>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</si>
  <si>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</si>
  <si>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</si>
  <si>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</si>
  <si>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</si>
  <si>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</si>
  <si>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</si>
  <si>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</si>
  <si>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</si>
  <si>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</si>
  <si>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</si>
  <si>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</si>
  <si>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</si>
  <si>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</si>
  <si>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</si>
  <si>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</si>
  <si>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</si>
  <si>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</si>
  <si>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</si>
  <si>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</si>
  <si>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</si>
  <si>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</si>
  <si>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</si>
  <si>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</si>
  <si>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</si>
  <si>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</si>
  <si>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</si>
  <si>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</si>
  <si>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</si>
  <si>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</si>
  <si>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</si>
  <si>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</si>
  <si>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</si>
  <si>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</si>
  <si>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</si>
  <si>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</si>
  <si>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</si>
  <si>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</si>
  <si>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</si>
  <si>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</si>
  <si>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</si>
  <si>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</si>
  <si>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</si>
  <si>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</si>
  <si>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</si>
  <si>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</si>
  <si>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</si>
  <si>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</si>
  <si>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</si>
  <si>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</si>
  <si>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</si>
  <si>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</si>
  <si>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</si>
  <si>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</si>
  <si>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</si>
  <si>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</si>
  <si>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</si>
  <si>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</si>
  <si>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</si>
  <si>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</si>
  <si>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</si>
  <si>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</si>
  <si>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</si>
  <si>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</si>
  <si>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</si>
  <si>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</si>
  <si>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</si>
  <si>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</si>
  <si>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</si>
  <si>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</si>
  <si>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</si>
  <si>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</si>
  <si>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</si>
  <si>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</si>
  <si>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</si>
  <si>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</si>
  <si>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</si>
  <si>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</si>
  <si>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</si>
  <si>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</si>
  <si>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</si>
  <si>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</si>
  <si>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</si>
  <si>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</si>
  <si>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</si>
  <si>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</si>
  <si>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</si>
  <si>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</si>
  <si>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</si>
  <si>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</si>
  <si>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</si>
  <si>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</si>
  <si>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</si>
  <si>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</si>
  <si>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</si>
  <si>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</si>
  <si>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</si>
  <si>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</si>
  <si>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</si>
  <si>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</si>
  <si>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</si>
  <si>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</si>
  <si>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</si>
  <si>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</si>
  <si>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</si>
  <si>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</si>
  <si>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</si>
  <si>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</si>
  <si>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</si>
  <si>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</si>
  <si>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</si>
  <si>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</si>
  <si>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</si>
  <si>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</si>
  <si>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</si>
  <si>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</si>
  <si>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</si>
  <si>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</si>
  <si>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</si>
  <si>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</si>
  <si>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</si>
  <si>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</si>
  <si>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</si>
  <si>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</si>
  <si>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</si>
  <si>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</si>
  <si>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</si>
  <si>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</si>
  <si>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</si>
  <si>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</si>
  <si>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</si>
  <si>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</si>
  <si>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</si>
  <si>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</si>
  <si>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</si>
  <si>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</si>
  <si>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</si>
  <si>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</si>
  <si>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</si>
  <si>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</si>
  <si>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</si>
  <si>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</si>
  <si>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</si>
  <si>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</si>
  <si>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</si>
  <si>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</si>
  <si>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</si>
  <si>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</si>
  <si>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</si>
  <si>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</si>
  <si>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</si>
  <si>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</si>
  <si>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</si>
  <si>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</si>
  <si>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</si>
  <si>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</si>
  <si>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</si>
  <si>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</si>
  <si>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</si>
  <si>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</si>
  <si>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</si>
  <si>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</si>
  <si>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</si>
  <si>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</si>
  <si>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</si>
  <si>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</si>
  <si>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</si>
  <si>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</si>
  <si>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</si>
  <si>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</si>
  <si>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</si>
  <si>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</si>
  <si>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</si>
  <si>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</si>
  <si>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</si>
  <si>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</si>
  <si>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</si>
  <si>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</si>
  <si>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</si>
  <si>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</si>
  <si>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</si>
  <si>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</si>
  <si>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</si>
  <si>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</si>
  <si>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</si>
  <si>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</si>
  <si>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</si>
  <si>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</si>
  <si>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</si>
  <si>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</si>
  <si>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</si>
  <si>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</si>
  <si>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</si>
  <si>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</si>
  <si>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</si>
  <si>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</si>
  <si>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</si>
  <si>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</si>
  <si>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</si>
  <si>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</si>
  <si>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</si>
  <si>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</si>
  <si>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</si>
  <si>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</si>
  <si>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</si>
  <si>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</si>
  <si>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</si>
  <si>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</si>
  <si>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</si>
  <si>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</si>
  <si>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</si>
  <si>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</si>
  <si>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</si>
  <si>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</si>
  <si>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</si>
  <si>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</si>
  <si>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</si>
  <si>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</si>
  <si>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</si>
  <si>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</si>
  <si>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</si>
  <si>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</si>
  <si>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</si>
  <si>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</si>
  <si>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</si>
  <si>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</si>
  <si>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</si>
  <si>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</si>
  <si>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</si>
  <si>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</si>
  <si>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</si>
  <si>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</si>
  <si>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</si>
  <si>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</si>
  <si>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</si>
  <si>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</si>
  <si>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</si>
  <si>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</si>
  <si>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</si>
  <si>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</si>
  <si>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</si>
  <si>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</si>
  <si>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</si>
  <si>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</si>
  <si>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</si>
  <si>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</si>
  <si>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</si>
  <si>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</si>
  <si>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</si>
  <si>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</si>
  <si>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</si>
  <si>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</si>
  <si>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</si>
  <si>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</si>
  <si>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</si>
  <si>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</si>
  <si>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</si>
  <si>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</si>
  <si>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</si>
  <si>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</si>
  <si>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</si>
  <si>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</si>
  <si>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</si>
  <si>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</si>
  <si>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</si>
  <si>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</si>
  <si>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</si>
  <si>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</si>
  <si>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</si>
  <si>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</si>
  <si>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</si>
  <si>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</si>
  <si>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</si>
  <si>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</si>
  <si>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</si>
  <si>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</si>
  <si>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</si>
  <si>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</si>
  <si>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</si>
  <si>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</si>
  <si>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</si>
  <si>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</si>
  <si>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</si>
  <si>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</si>
  <si>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</si>
  <si>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</si>
  <si>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</si>
  <si>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</si>
  <si>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</si>
  <si>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</si>
  <si>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</si>
  <si>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</si>
  <si>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</si>
  <si>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</si>
  <si>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</si>
  <si>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</si>
  <si>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</si>
  <si>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</si>
  <si>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</si>
  <si>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</si>
  <si>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</si>
  <si>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</si>
  <si>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</si>
  <si>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</si>
  <si>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</si>
  <si>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</si>
  <si>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</si>
  <si>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</si>
  <si>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</si>
  <si>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</si>
  <si>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</si>
  <si>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</si>
  <si>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</si>
  <si>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</si>
  <si>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</si>
  <si>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</si>
  <si>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</si>
  <si>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</si>
  <si>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</si>
  <si>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</si>
  <si>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</si>
  <si>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</si>
  <si>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</si>
  <si>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</si>
  <si>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</si>
  <si>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</si>
  <si>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</si>
  <si>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</si>
  <si>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</si>
  <si>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</si>
  <si>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</si>
  <si>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</si>
  <si>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</si>
  <si>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</si>
  <si>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</si>
  <si>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</si>
  <si>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</si>
  <si>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</si>
  <si>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</si>
  <si>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</si>
  <si>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</si>
  <si>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</si>
  <si>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</si>
  <si>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</si>
  <si>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</si>
  <si>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</si>
  <si>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</si>
  <si>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</si>
  <si>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</si>
  <si>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</si>
  <si>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</si>
  <si>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</si>
  <si>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</si>
  <si>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</si>
  <si>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</si>
  <si>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</si>
  <si>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</si>
  <si>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</si>
  <si>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</si>
  <si>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</si>
  <si>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</si>
  <si>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</si>
  <si>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</si>
  <si>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</si>
  <si>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</si>
  <si>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</si>
  <si>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</si>
  <si>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</si>
  <si>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</si>
  <si>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</si>
  <si>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</si>
  <si>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</si>
  <si>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</si>
  <si>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</si>
  <si>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</si>
  <si>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</si>
  <si>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</si>
  <si>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</si>
  <si>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</si>
  <si>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</si>
  <si>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</si>
  <si>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</si>
  <si>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</si>
  <si>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</si>
  <si>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</si>
  <si>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</si>
  <si>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</si>
  <si>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</si>
  <si>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</si>
  <si>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</si>
  <si>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</si>
  <si>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</si>
  <si>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</si>
  <si>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</si>
  <si>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</si>
  <si>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</si>
  <si>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</si>
  <si>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</si>
  <si>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</si>
  <si>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</si>
  <si>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</si>
  <si>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</si>
  <si>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</si>
  <si>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</si>
  <si>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</si>
  <si>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</si>
  <si>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</si>
  <si>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</si>
  <si>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</si>
  <si>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</si>
  <si>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</si>
  <si>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</si>
  <si>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</si>
  <si>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</si>
  <si>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</si>
  <si>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</si>
  <si>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</si>
  <si>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</si>
  <si>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</si>
  <si>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</si>
  <si>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</si>
  <si>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</si>
  <si>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</si>
  <si>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</si>
  <si>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</si>
  <si>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</si>
  <si>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</si>
  <si>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</si>
  <si>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</si>
  <si>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</si>
  <si>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</si>
  <si>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</si>
  <si>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</si>
  <si>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</si>
  <si>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</si>
  <si>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</si>
  <si>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</si>
  <si>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</si>
  <si>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</si>
  <si>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</si>
  <si>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</si>
  <si>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</si>
  <si>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</si>
  <si>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</si>
  <si>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</si>
  <si>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</si>
  <si>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</si>
  <si>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</si>
  <si>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</si>
  <si>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</si>
  <si>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</si>
  <si>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</si>
  <si>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</si>
  <si>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</si>
  <si>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</si>
  <si>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</si>
  <si>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</si>
  <si>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</si>
  <si>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</si>
  <si>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</si>
  <si>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</si>
  <si>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</si>
  <si>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</si>
  <si>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</si>
  <si>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</si>
  <si>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</si>
  <si>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</si>
  <si>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</si>
  <si>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</si>
  <si>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</si>
  <si>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</si>
  <si>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</si>
  <si>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</si>
  <si>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</si>
  <si>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</si>
  <si>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</si>
  <si>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</si>
  <si>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</si>
  <si>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</si>
  <si>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</si>
  <si>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</si>
  <si>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</si>
  <si>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</si>
  <si>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</si>
  <si>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</si>
  <si>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</si>
  <si>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</si>
  <si>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</si>
  <si>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</si>
  <si>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</si>
  <si>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</si>
  <si>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</si>
  <si>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</si>
  <si>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</si>
  <si>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</si>
  <si>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</si>
  <si>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</si>
  <si>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</si>
  <si>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</si>
  <si>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</si>
  <si>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</si>
  <si>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</si>
  <si>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</si>
  <si>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</si>
  <si>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</si>
  <si>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</si>
  <si>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</si>
  <si>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</si>
  <si>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</si>
  <si>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</si>
  <si>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</si>
  <si>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</si>
  <si>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</si>
  <si>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</si>
  <si>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</si>
  <si>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</si>
  <si>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</si>
  <si>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</si>
  <si>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</si>
  <si>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</si>
  <si>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</si>
  <si>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</si>
  <si>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</si>
  <si>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</si>
  <si>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</si>
  <si>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</si>
  <si>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</si>
  <si>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</si>
  <si>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</si>
  <si>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</si>
  <si>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</si>
  <si>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</si>
  <si>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</si>
  <si>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</si>
  <si>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</si>
  <si>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</si>
  <si>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</si>
  <si>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</si>
  <si>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</si>
  <si>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</si>
  <si>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</si>
  <si>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</si>
  <si>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</si>
  <si>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</si>
  <si>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</si>
  <si>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</si>
  <si>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</si>
  <si>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</si>
  <si>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</si>
  <si>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</si>
  <si>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</si>
  <si>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</si>
  <si>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</si>
  <si>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</si>
  <si>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</si>
  <si>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</si>
  <si>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</si>
  <si>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</si>
  <si>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</si>
  <si>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</si>
  <si>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</si>
  <si>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</si>
  <si>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</si>
  <si>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</si>
  <si>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</si>
  <si>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</si>
  <si>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</si>
  <si>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</si>
  <si>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</si>
  <si>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</si>
  <si>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</si>
  <si>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</si>
  <si>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</si>
  <si>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</si>
  <si>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</si>
  <si>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</si>
  <si>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</si>
  <si>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</si>
  <si>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</si>
  <si>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</si>
  <si>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</si>
  <si>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</si>
  <si>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</si>
  <si>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</si>
  <si>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</si>
  <si>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</si>
  <si>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</si>
  <si>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</si>
  <si>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</si>
  <si>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</si>
  <si>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</si>
  <si>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</si>
  <si>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</si>
  <si>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</si>
  <si>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</si>
  <si>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</si>
  <si>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</si>
  <si>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</si>
  <si>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</si>
  <si>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</si>
  <si>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</si>
  <si>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</si>
  <si>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</si>
  <si>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</si>
  <si>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</si>
  <si>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</si>
  <si>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</si>
  <si>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</si>
  <si>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</si>
  <si>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</si>
  <si>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</si>
  <si>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</si>
  <si>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</si>
  <si>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</si>
  <si>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</si>
  <si>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</si>
  <si>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</si>
  <si>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</si>
  <si>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</si>
  <si>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</si>
  <si>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</si>
  <si>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</si>
  <si>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</si>
  <si>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</si>
  <si>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</si>
  <si>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</si>
  <si>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</si>
  <si>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</si>
  <si>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</si>
  <si>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</si>
  <si>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</si>
  <si>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</si>
  <si>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</si>
  <si>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</si>
  <si>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</si>
  <si>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</si>
  <si>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</si>
  <si>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</si>
  <si>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</si>
  <si>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</si>
  <si>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</si>
  <si>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</si>
  <si>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</si>
  <si>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</si>
  <si>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</si>
  <si>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</si>
  <si>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</si>
  <si>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</si>
  <si>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</si>
  <si>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</si>
  <si>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</si>
  <si>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</si>
  <si>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</si>
  <si>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</si>
  <si>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</si>
  <si>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</si>
  <si>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</si>
  <si>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</si>
  <si>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</si>
  <si>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</si>
  <si>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</si>
  <si>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</si>
  <si>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</si>
  <si>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</si>
  <si>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</si>
  <si>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</si>
  <si>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</si>
  <si>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</si>
  <si>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</si>
  <si>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</si>
  <si>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</si>
  <si>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</si>
  <si>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</si>
  <si>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</si>
  <si>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</si>
  <si>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</si>
  <si>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</si>
  <si>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</si>
  <si>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</si>
  <si>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</si>
  <si>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</si>
  <si>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</si>
  <si>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</si>
  <si>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</si>
  <si>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</si>
  <si>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</si>
  <si>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</si>
  <si>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</si>
  <si>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</si>
  <si>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</si>
  <si>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</si>
  <si>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</si>
  <si>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</si>
  <si>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</si>
  <si>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</si>
  <si>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</si>
  <si>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</si>
  <si>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</si>
  <si>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</si>
  <si>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</si>
  <si>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</si>
  <si>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</si>
  <si>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</si>
  <si>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</si>
  <si>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</si>
  <si>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</si>
  <si>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</si>
  <si>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</si>
  <si>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</si>
  <si>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</si>
  <si>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</si>
  <si>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</si>
  <si>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</si>
  <si>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</si>
  <si>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</si>
  <si>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</si>
  <si>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</si>
  <si>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</si>
  <si>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</si>
  <si>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</si>
  <si>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</si>
  <si>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</si>
  <si>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</si>
  <si>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</si>
  <si>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</si>
  <si>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</si>
  <si>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</si>
  <si>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</si>
  <si>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</si>
  <si>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</si>
  <si>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</si>
  <si>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</si>
  <si>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</si>
  <si>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</si>
  <si>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</si>
  <si>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</si>
  <si>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</si>
  <si>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</si>
  <si>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</si>
  <si>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</si>
  <si>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</si>
  <si>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</si>
  <si>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</si>
  <si>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</si>
  <si>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</si>
  <si>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</si>
  <si>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</si>
  <si>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</si>
  <si>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</si>
  <si>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</si>
  <si>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</si>
  <si>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</si>
  <si>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</si>
  <si>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</si>
  <si>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</si>
  <si>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</si>
  <si>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</si>
  <si>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</si>
  <si>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</si>
  <si>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</si>
  <si>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</si>
  <si>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</si>
  <si>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</si>
  <si>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</si>
  <si>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</si>
  <si>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</si>
  <si>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</si>
  <si>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</si>
  <si>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</si>
  <si>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</si>
  <si>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</si>
  <si>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</si>
  <si>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</si>
  <si>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</si>
  <si>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</si>
  <si>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</si>
  <si>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</si>
  <si>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</si>
  <si>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</si>
  <si>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</si>
  <si>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</si>
  <si>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</si>
  <si>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</si>
  <si>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</si>
  <si>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</si>
  <si>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</si>
  <si>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</si>
  <si>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</si>
  <si>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</si>
  <si>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</si>
  <si>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</si>
  <si>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</si>
  <si>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</si>
  <si>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</si>
  <si>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</si>
  <si>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</si>
  <si>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</si>
  <si>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</si>
  <si>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</si>
  <si>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</si>
  <si>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</si>
  <si>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</si>
  <si>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</si>
  <si>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</si>
  <si>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</si>
  <si>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</si>
  <si>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</si>
  <si>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</si>
  <si>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</si>
  <si>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</si>
  <si>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</si>
  <si>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</si>
  <si>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</si>
  <si>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</si>
  <si>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</si>
  <si>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</si>
  <si>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</si>
  <si>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</si>
  <si>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</si>
  <si>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</si>
  <si>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</si>
  <si>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</si>
  <si>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</si>
  <si>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</si>
  <si>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</si>
  <si>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</si>
  <si>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</si>
  <si>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</si>
  <si>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</si>
  <si>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</si>
  <si>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</si>
  <si>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</si>
  <si>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</si>
  <si>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</si>
  <si>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</si>
  <si>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</si>
  <si>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</si>
  <si>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</si>
  <si>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</si>
  <si>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</si>
  <si>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</si>
  <si>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</si>
  <si>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</si>
  <si>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</si>
  <si>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</si>
  <si>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</si>
  <si>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</si>
  <si>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</si>
  <si>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</si>
  <si>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</si>
  <si>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</si>
  <si>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</si>
  <si>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</si>
  <si>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</si>
  <si>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</si>
  <si>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</si>
  <si>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</si>
  <si>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</si>
  <si>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</si>
  <si>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</si>
  <si>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</si>
  <si>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</si>
  <si>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</si>
  <si>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</si>
  <si>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</si>
  <si>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</si>
  <si>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</si>
  <si>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</si>
  <si>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</si>
  <si>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</si>
  <si>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</si>
  <si>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</si>
  <si>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</si>
  <si>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</si>
  <si>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</si>
  <si>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</si>
  <si>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</si>
  <si>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</si>
  <si>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</si>
  <si>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</si>
  <si>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</si>
  <si>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</si>
  <si>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</si>
  <si>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</si>
  <si>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</si>
  <si>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</si>
  <si>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</si>
  <si>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</si>
  <si>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</si>
  <si>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</si>
  <si>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</si>
  <si>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</si>
  <si>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</si>
  <si>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</si>
  <si>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</si>
  <si>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</si>
  <si>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</si>
  <si>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</si>
  <si>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</si>
  <si>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</si>
  <si>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</si>
  <si>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</si>
  <si>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</si>
  <si>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</si>
  <si>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</si>
  <si>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</si>
  <si>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</si>
  <si>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</si>
  <si>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</si>
  <si>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</si>
  <si>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</si>
  <si>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</si>
  <si>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</si>
  <si>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</si>
  <si>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</si>
  <si>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</si>
  <si>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</si>
  <si>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</si>
  <si>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</si>
  <si>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</si>
  <si>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</si>
  <si>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</si>
  <si>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</si>
  <si>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</si>
  <si>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</si>
  <si>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</si>
  <si>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</si>
  <si>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</si>
  <si>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</si>
  <si>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</si>
  <si>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</si>
  <si>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</si>
  <si>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</si>
  <si>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</si>
  <si>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</si>
  <si>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</si>
  <si>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</si>
  <si>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</si>
  <si>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</si>
  <si>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</si>
  <si>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</si>
  <si>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</si>
  <si>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</si>
  <si>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</si>
  <si>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</si>
  <si>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</si>
  <si>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</si>
  <si>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</si>
  <si>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</si>
  <si>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</si>
  <si>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</si>
  <si>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</si>
  <si>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</si>
  <si>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</si>
  <si>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</si>
  <si>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</si>
  <si>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</si>
  <si>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</si>
  <si>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</si>
  <si>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</si>
  <si>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</si>
  <si>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</si>
  <si>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</si>
  <si>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</si>
  <si>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</si>
  <si>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</si>
  <si>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</si>
  <si>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</si>
  <si>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</si>
  <si>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</si>
  <si>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</si>
  <si>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</si>
  <si>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</si>
  <si>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</si>
  <si>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</si>
  <si>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</si>
  <si>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</si>
  <si>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</si>
  <si>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</si>
  <si>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</si>
  <si>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</si>
  <si>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</si>
  <si>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</si>
  <si>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</si>
  <si>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</si>
  <si>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</si>
  <si>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</si>
  <si>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</si>
  <si>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</si>
  <si>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</si>
  <si>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</si>
  <si>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</si>
  <si>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</si>
  <si>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</si>
  <si>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</si>
  <si>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</si>
  <si>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</si>
  <si>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</si>
  <si>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</si>
  <si>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</si>
  <si>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</si>
  <si>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</si>
  <si>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</si>
  <si>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</si>
  <si>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</si>
  <si>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</si>
  <si>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</si>
  <si>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</si>
  <si>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</si>
  <si>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</si>
  <si>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</si>
  <si>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</si>
  <si>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</si>
  <si>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</si>
  <si>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</si>
  <si>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</si>
  <si>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</si>
  <si>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</si>
  <si>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</si>
  <si>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</si>
  <si>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</si>
  <si>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</si>
  <si>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</si>
  <si>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</si>
  <si>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</si>
  <si>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</si>
  <si>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</si>
  <si>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</si>
  <si>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</si>
  <si>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</si>
  <si>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</si>
  <si>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</si>
  <si>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</si>
  <si>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</si>
  <si>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</si>
  <si>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</si>
  <si>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</si>
  <si>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</si>
  <si>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</si>
  <si>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</si>
  <si>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</si>
  <si>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</si>
  <si>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</si>
  <si>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</si>
  <si>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</si>
  <si>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</si>
  <si>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</si>
  <si>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</si>
  <si>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</si>
  <si>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</si>
  <si>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</si>
  <si>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</si>
  <si>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</si>
  <si>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</si>
  <si>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</si>
  <si>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</si>
  <si>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</si>
  <si>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</si>
  <si>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</si>
  <si>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</si>
  <si>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</si>
  <si>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</si>
  <si>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</si>
  <si>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</si>
  <si>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</si>
  <si>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</si>
  <si>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</si>
  <si>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</si>
  <si>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</si>
  <si>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</si>
  <si>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</si>
  <si>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</si>
  <si>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</si>
  <si>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</si>
  <si>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</si>
  <si>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</si>
  <si>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</si>
  <si>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</si>
  <si>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</si>
  <si>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</si>
  <si>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</si>
  <si>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</si>
  <si>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</si>
  <si>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</si>
  <si>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</si>
  <si>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</si>
  <si>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</si>
  <si>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</si>
  <si>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</si>
  <si>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</si>
  <si>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</si>
  <si>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</si>
  <si>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</si>
  <si>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</si>
  <si>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</si>
  <si>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</si>
  <si>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</si>
  <si>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</si>
  <si>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</si>
  <si>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</si>
  <si>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</si>
  <si>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</si>
  <si>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</si>
  <si>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</si>
  <si>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</si>
  <si>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</si>
  <si>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</si>
  <si>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</si>
  <si>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</si>
  <si>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</si>
  <si>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</si>
  <si>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</si>
  <si>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</si>
  <si>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</si>
  <si>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</si>
  <si>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</si>
  <si>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</si>
  <si>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</si>
  <si>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</si>
  <si>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</si>
  <si>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</si>
  <si>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</si>
  <si>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</si>
  <si>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</si>
  <si>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</si>
  <si>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</si>
  <si>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</si>
  <si>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</si>
  <si>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</si>
  <si>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</si>
  <si>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</si>
  <si>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</si>
  <si>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</si>
  <si>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</si>
  <si>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</si>
  <si>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</si>
  <si>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</si>
  <si>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</si>
  <si>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</si>
  <si>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</si>
  <si>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</si>
  <si>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</si>
  <si>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</si>
  <si>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</si>
  <si>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</si>
  <si>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</si>
  <si>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</si>
  <si>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</si>
  <si>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</si>
  <si>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</si>
  <si>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</si>
  <si>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</si>
  <si>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</si>
  <si>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</si>
  <si>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</si>
  <si>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</si>
  <si>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</si>
  <si>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</si>
  <si>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</si>
  <si>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</si>
  <si>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</si>
  <si>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</si>
  <si>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</si>
  <si>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</si>
  <si>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</si>
  <si>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</si>
  <si>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</si>
  <si>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</si>
  <si>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</si>
  <si>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</si>
  <si>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</si>
  <si>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</si>
  <si>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</si>
  <si>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</si>
  <si>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</si>
  <si>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</si>
  <si>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</si>
  <si>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</si>
  <si>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</si>
  <si>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</si>
  <si>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</si>
  <si>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</si>
  <si>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</si>
  <si>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</si>
  <si>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</si>
  <si>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</si>
  <si>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</si>
  <si>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</si>
  <si>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</si>
  <si>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</si>
  <si>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</si>
  <si>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</si>
  <si>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</si>
  <si>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</si>
  <si>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</si>
  <si>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</si>
  <si>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</si>
  <si>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</si>
  <si>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</si>
  <si>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</si>
  <si>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</si>
  <si>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</si>
  <si>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</si>
  <si>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</si>
  <si>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</si>
  <si>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</si>
  <si>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</si>
  <si>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</si>
  <si>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</si>
  <si>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</si>
  <si>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</si>
  <si>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</si>
  <si>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</si>
  <si>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</si>
  <si>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</si>
  <si>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</si>
  <si>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</si>
  <si>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</si>
  <si>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</si>
  <si>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</si>
  <si>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</si>
  <si>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</si>
  <si>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</si>
  <si>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</si>
  <si>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</si>
  <si>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</si>
  <si>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</si>
  <si>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</si>
  <si>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</si>
  <si>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</si>
  <si>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</si>
  <si>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</si>
  <si>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</si>
  <si>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</si>
  <si>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</si>
  <si>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</si>
  <si>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</si>
  <si>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</si>
  <si>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</si>
  <si>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</si>
  <si>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</si>
  <si>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</si>
  <si>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</si>
  <si>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</si>
  <si>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</si>
  <si>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</si>
  <si>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</si>
  <si>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</si>
  <si>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</si>
  <si>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</si>
  <si>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</si>
  <si>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</si>
  <si>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</si>
  <si>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</si>
  <si>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</si>
  <si>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</si>
  <si>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</si>
  <si>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</si>
  <si>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</si>
  <si>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</si>
  <si>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</si>
  <si>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</si>
  <si>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</si>
  <si>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</si>
  <si>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</si>
  <si>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</si>
  <si>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</si>
  <si>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</si>
  <si>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</si>
  <si>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</si>
  <si>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</si>
  <si>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</si>
  <si>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</si>
  <si>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</si>
  <si>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</si>
  <si>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</si>
  <si>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</si>
  <si>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</si>
  <si>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</si>
  <si>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</si>
  <si>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</si>
  <si>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</si>
  <si>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</si>
  <si>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</si>
  <si>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</si>
  <si>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</si>
  <si>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</si>
  <si>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</si>
  <si>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</si>
  <si>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</si>
  <si>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</si>
  <si>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</si>
  <si>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</si>
  <si>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</si>
  <si>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</si>
  <si>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</si>
  <si>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</si>
  <si>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</si>
  <si>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</si>
  <si>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</si>
  <si>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</si>
  <si>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</si>
  <si>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</si>
  <si>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</si>
  <si>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</si>
  <si>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</si>
  <si>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</si>
  <si>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</si>
  <si>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</si>
  <si>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</si>
  <si>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</si>
  <si>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</si>
  <si>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</si>
  <si>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</si>
  <si>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</si>
  <si>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</si>
  <si>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</si>
  <si>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</si>
  <si>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</si>
  <si>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</si>
  <si>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</si>
  <si>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</si>
  <si>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</si>
  <si>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</si>
  <si>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</si>
  <si>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</si>
  <si>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</si>
  <si>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</si>
  <si>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</si>
  <si>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</si>
  <si>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</si>
  <si>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</si>
  <si>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</si>
  <si>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</si>
  <si>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</si>
  <si>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</si>
  <si>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</si>
  <si>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</si>
  <si>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</si>
  <si>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</si>
  <si>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</si>
  <si>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</si>
  <si>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</si>
  <si>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</si>
  <si>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</si>
  <si>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</si>
  <si>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</si>
  <si>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</si>
  <si>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</si>
  <si>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</si>
  <si>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</si>
  <si>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</si>
  <si>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</si>
  <si>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</si>
  <si>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</si>
  <si>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</si>
  <si>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</si>
  <si>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</si>
  <si>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</si>
  <si>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</si>
  <si>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</si>
  <si>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</si>
  <si>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</si>
  <si>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</si>
  <si>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</si>
  <si>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</si>
  <si>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</si>
  <si>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</si>
  <si>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</si>
  <si>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</si>
  <si>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</si>
  <si>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</si>
  <si>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</si>
  <si>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</si>
  <si>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</si>
  <si>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</si>
  <si>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</si>
  <si>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</si>
  <si>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</si>
  <si>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</si>
  <si>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</si>
  <si>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</si>
  <si>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</si>
  <si>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</si>
  <si>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</si>
  <si>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</si>
  <si>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</si>
  <si>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</si>
  <si>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</si>
  <si>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</si>
  <si>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</si>
  <si>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</si>
  <si>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</si>
  <si>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</si>
  <si>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</si>
  <si>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</si>
  <si>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</si>
  <si>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</si>
  <si>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</si>
  <si>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</si>
  <si>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</si>
  <si>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</si>
  <si>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</si>
  <si>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</si>
  <si>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</si>
  <si>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</si>
  <si>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</si>
  <si>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</si>
  <si>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</si>
  <si>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</si>
  <si>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</si>
  <si>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</si>
  <si>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</si>
  <si>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</si>
  <si>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</si>
  <si>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</si>
  <si>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</si>
  <si>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</si>
  <si>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</si>
  <si>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</si>
  <si>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</si>
  <si>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</si>
  <si>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</si>
  <si>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</si>
  <si>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</si>
  <si>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</si>
  <si>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</si>
  <si>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</si>
  <si>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</si>
  <si>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</si>
  <si>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</si>
  <si>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</si>
  <si>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</si>
  <si>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</si>
  <si>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</si>
  <si>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</si>
  <si>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</si>
  <si>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</si>
  <si>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</si>
  <si>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</si>
  <si>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</si>
  <si>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</si>
  <si>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</si>
  <si>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</si>
  <si>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</si>
  <si>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</si>
  <si>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</si>
  <si>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</si>
  <si>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</si>
  <si>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</si>
  <si>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</si>
  <si>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</si>
  <si>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</si>
  <si>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</si>
  <si>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</si>
  <si>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</si>
  <si>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</si>
  <si>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</si>
  <si>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</si>
  <si>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</si>
  <si>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</si>
  <si>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</si>
  <si>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</si>
  <si>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</si>
  <si>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</si>
  <si>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</si>
  <si>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</si>
  <si>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</si>
  <si>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</si>
  <si>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</si>
  <si>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</si>
  <si>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</si>
  <si>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</si>
  <si>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</si>
  <si>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</si>
  <si>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</si>
  <si>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</si>
  <si>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</si>
  <si>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</si>
  <si>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</si>
  <si>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</si>
  <si>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</si>
  <si>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</si>
  <si>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</si>
  <si>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</si>
  <si>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</si>
  <si>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</si>
  <si>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</si>
  <si>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</si>
  <si>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</si>
  <si>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</si>
  <si>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</si>
  <si>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</si>
  <si>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</si>
  <si>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</si>
  <si>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</si>
  <si>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</si>
  <si>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</si>
  <si>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</si>
  <si>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</si>
  <si>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</si>
  <si>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</si>
  <si>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</si>
  <si>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</si>
  <si>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</si>
  <si>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</si>
  <si>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</si>
  <si>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</si>
  <si>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</si>
  <si>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</si>
  <si>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</si>
  <si>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</si>
  <si>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</si>
  <si>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</si>
  <si>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</si>
  <si>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</si>
  <si>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</si>
  <si>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</si>
  <si>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</si>
  <si>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</si>
  <si>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</si>
  <si>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</si>
  <si>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</si>
  <si>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</si>
  <si>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</si>
  <si>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</si>
  <si>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</si>
  <si>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</si>
  <si>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</si>
  <si>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</si>
  <si>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</si>
  <si>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</si>
  <si>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</si>
  <si>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</si>
  <si>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</si>
  <si>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</si>
  <si>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</si>
  <si>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</si>
  <si>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</si>
  <si>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</si>
  <si>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</si>
  <si>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</si>
  <si>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</si>
  <si>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</si>
  <si>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</si>
  <si>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</si>
  <si>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</si>
  <si>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</si>
  <si>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</si>
  <si>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</si>
  <si>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</si>
  <si>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</si>
  <si>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</si>
  <si>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</si>
  <si>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</si>
  <si>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</si>
  <si>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</si>
  <si>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</si>
  <si>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</si>
  <si>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</si>
  <si>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</si>
  <si>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</si>
  <si>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</si>
  <si>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</si>
  <si>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</si>
  <si>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</si>
  <si>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</si>
  <si>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</si>
  <si>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</si>
  <si>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</si>
  <si>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</si>
  <si>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</si>
  <si>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</si>
  <si>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</si>
  <si>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</si>
  <si>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</si>
  <si>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</si>
  <si>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</si>
  <si>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</si>
  <si>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</si>
  <si>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</si>
  <si>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</si>
  <si>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</si>
  <si>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</si>
  <si>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</si>
  <si>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</si>
  <si>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</si>
  <si>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</si>
  <si>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</si>
  <si>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</si>
  <si>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</si>
  <si>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</si>
  <si>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</si>
  <si>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</si>
  <si>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</si>
  <si>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</si>
  <si>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</si>
  <si>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</si>
  <si>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</si>
  <si>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</si>
  <si>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</si>
  <si>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</si>
  <si>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</si>
  <si>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</si>
  <si>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</si>
  <si>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</si>
  <si>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</si>
  <si>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</si>
  <si>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</si>
  <si>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</si>
  <si>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</si>
  <si>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</si>
  <si>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</si>
  <si>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</si>
  <si>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</si>
  <si>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</si>
  <si>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</si>
  <si>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</si>
  <si>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</si>
  <si>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</si>
  <si>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</si>
  <si>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</si>
  <si>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</si>
  <si>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</si>
  <si>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</si>
  <si>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</si>
  <si>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</si>
  <si>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</si>
  <si>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</si>
  <si>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</si>
  <si>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</si>
  <si>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</si>
  <si>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</si>
  <si>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</si>
  <si>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</si>
  <si>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</si>
  <si>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</si>
  <si>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</si>
  <si>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</si>
  <si>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</si>
  <si>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</si>
  <si>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</si>
  <si>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</si>
  <si>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</si>
  <si>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</si>
  <si>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</si>
  <si>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</si>
  <si>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</si>
  <si>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</si>
  <si>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</si>
  <si>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</si>
  <si>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</si>
  <si>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</si>
  <si>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</si>
  <si>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</si>
  <si>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</si>
  <si>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</si>
  <si>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</si>
  <si>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</si>
  <si>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</si>
  <si>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</si>
  <si>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</si>
  <si>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</si>
  <si>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</si>
  <si>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</si>
  <si>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</si>
  <si>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</si>
  <si>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</si>
  <si>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</si>
  <si>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</si>
  <si>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</si>
  <si>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</si>
  <si>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</si>
  <si>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</si>
  <si>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</si>
  <si>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</si>
  <si>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</si>
  <si>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</si>
  <si>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</si>
  <si>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</si>
  <si>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</si>
  <si>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</si>
  <si>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</si>
  <si>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</si>
  <si>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</si>
  <si>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</si>
  <si>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</si>
  <si>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</si>
  <si>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</si>
  <si>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</si>
  <si>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</si>
  <si>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</si>
  <si>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</si>
  <si>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</si>
  <si>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</si>
  <si>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</si>
  <si>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</si>
  <si>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</si>
  <si>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</si>
  <si>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</si>
  <si>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</si>
  <si>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</si>
  <si>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</si>
  <si>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</si>
  <si>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</si>
  <si>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</si>
  <si>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</si>
  <si>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</si>
  <si>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</si>
  <si>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</si>
  <si>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</si>
  <si>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</si>
  <si>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</si>
  <si>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</si>
  <si>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</si>
  <si>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</si>
  <si>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</si>
  <si>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</si>
  <si>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</si>
  <si>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</si>
  <si>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</si>
  <si>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</si>
  <si>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</si>
  <si>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</si>
  <si>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</si>
  <si>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</si>
  <si>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</si>
  <si>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</si>
  <si>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</si>
  <si>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</si>
  <si>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</si>
  <si>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</si>
  <si>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</si>
  <si>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</si>
  <si>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</si>
  <si>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</si>
  <si>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</si>
  <si>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</si>
  <si>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</si>
  <si>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</si>
  <si>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</si>
  <si>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</si>
  <si>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</si>
  <si>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</si>
  <si>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</si>
  <si>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</si>
  <si>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</si>
  <si>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</si>
  <si>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</si>
  <si>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</si>
  <si>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</si>
  <si>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</si>
  <si>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</si>
  <si>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</si>
  <si>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</si>
  <si>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</si>
  <si>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</si>
  <si>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</si>
  <si>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</si>
  <si>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</si>
  <si>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</si>
  <si>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</si>
  <si>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</si>
  <si>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</si>
  <si>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</si>
  <si>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</si>
  <si>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</si>
  <si>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</si>
  <si>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</si>
  <si>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</si>
  <si>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</si>
  <si>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</si>
  <si>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</si>
  <si>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</si>
  <si>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</si>
  <si>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</si>
  <si>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</si>
  <si>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</si>
  <si>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</si>
  <si>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</si>
  <si>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</si>
  <si>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</si>
  <si>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</si>
  <si>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</si>
  <si>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</si>
  <si>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</si>
  <si>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</si>
  <si>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</si>
  <si>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</si>
  <si>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</si>
  <si>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</si>
  <si>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</si>
  <si>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</si>
  <si>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</si>
  <si>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</si>
  <si>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</si>
  <si>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</si>
  <si>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</si>
  <si>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</si>
  <si>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</si>
  <si>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</si>
  <si>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</si>
  <si>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</si>
  <si>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</si>
  <si>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</si>
  <si>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</si>
  <si>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</si>
  <si>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</si>
  <si>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</si>
  <si>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</si>
  <si>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</si>
  <si>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</si>
  <si>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</si>
  <si>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</si>
  <si>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</si>
  <si>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</si>
  <si>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</si>
  <si>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</si>
  <si>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</si>
  <si>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</si>
  <si>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</si>
  <si>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</si>
  <si>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</si>
  <si>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</si>
  <si>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</si>
  <si>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</si>
  <si>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</si>
  <si>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</si>
  <si>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</si>
  <si>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</si>
  <si>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</si>
  <si>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</si>
  <si>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</si>
  <si>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</si>
  <si>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</si>
  <si>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</si>
  <si>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</si>
  <si>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</si>
  <si>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</si>
  <si>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</si>
  <si>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</si>
  <si>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</si>
  <si>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</si>
  <si>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</si>
  <si>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</si>
  <si>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</si>
  <si>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</si>
  <si>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</si>
  <si>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</si>
  <si>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</si>
  <si>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</si>
  <si>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</si>
  <si>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</si>
  <si>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</si>
  <si>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</si>
  <si>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</si>
  <si>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</si>
  <si>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</si>
  <si>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</si>
  <si>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</si>
  <si>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</si>
  <si>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</si>
  <si>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</si>
  <si>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</si>
  <si>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</si>
  <si>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</si>
  <si>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</si>
  <si>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</si>
  <si>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</si>
  <si>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</si>
  <si>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</si>
  <si>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</si>
  <si>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</si>
  <si>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</si>
  <si>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</si>
  <si>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</si>
  <si>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</si>
  <si>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</si>
  <si>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</si>
  <si>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</si>
  <si>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</si>
  <si>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</si>
  <si>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</si>
  <si>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</si>
  <si>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</si>
  <si>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</si>
  <si>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</si>
  <si>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</si>
  <si>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</si>
  <si>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</si>
  <si>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</si>
  <si>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</si>
  <si>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</si>
  <si>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</si>
  <si>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</si>
  <si>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</si>
  <si>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</si>
  <si>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</si>
  <si>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</si>
  <si>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</si>
  <si>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</si>
  <si>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</si>
  <si>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</si>
  <si>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</si>
  <si>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</si>
  <si>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</si>
  <si>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</si>
  <si>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</si>
  <si>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</si>
  <si>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</si>
  <si>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</si>
  <si>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</si>
  <si>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</si>
  <si>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</si>
  <si>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</si>
  <si>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</si>
  <si>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</si>
  <si>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</si>
  <si>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</si>
  <si>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</si>
  <si>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</si>
  <si>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</si>
  <si>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</si>
  <si>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</si>
  <si>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</si>
  <si>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</si>
  <si>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</si>
  <si>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</si>
  <si>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</si>
  <si>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</si>
  <si>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</si>
  <si>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</si>
  <si>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</si>
  <si>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</si>
  <si>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</si>
  <si>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</si>
  <si>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</si>
  <si>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</si>
  <si>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</si>
  <si>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</si>
  <si>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</si>
  <si>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</si>
  <si>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</si>
  <si>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</si>
  <si>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</si>
  <si>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</si>
  <si>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</si>
  <si>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</si>
  <si>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</si>
  <si>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</si>
  <si>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</si>
  <si>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</si>
  <si>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</si>
  <si>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</si>
  <si>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</si>
  <si>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</si>
  <si>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</si>
  <si>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</si>
  <si>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</si>
  <si>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</si>
  <si>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</si>
  <si>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</si>
  <si>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</si>
  <si>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</si>
  <si>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</si>
  <si>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</si>
  <si>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</si>
  <si>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</si>
  <si>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</si>
  <si>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</si>
  <si>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</si>
  <si>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</si>
  <si>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</si>
  <si>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</si>
  <si>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</si>
  <si>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</si>
  <si>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</si>
  <si>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</si>
  <si>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</si>
  <si>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</si>
  <si>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</si>
  <si>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</si>
  <si>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</si>
  <si>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</si>
  <si>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</si>
  <si>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</si>
  <si>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</si>
  <si>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</si>
  <si>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</si>
  <si>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</si>
  <si>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</si>
  <si>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</si>
  <si>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</si>
  <si>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</si>
  <si>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</si>
  <si>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</si>
  <si>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</si>
  <si>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</si>
  <si>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</si>
  <si>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</si>
  <si>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</si>
  <si>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</si>
  <si>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</si>
  <si>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</si>
  <si>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</si>
  <si>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</si>
  <si>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</si>
  <si>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</si>
  <si>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</si>
  <si>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</si>
  <si>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</si>
  <si>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</si>
  <si>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</si>
  <si>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</si>
  <si>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</si>
  <si>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</si>
  <si>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</si>
  <si>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</si>
  <si>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</si>
  <si>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</si>
  <si>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</si>
  <si>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</si>
  <si>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</si>
  <si>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</si>
  <si>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</si>
  <si>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</si>
  <si>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</si>
  <si>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</si>
  <si>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</si>
  <si>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</si>
  <si>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</si>
  <si>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</si>
  <si>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</si>
  <si>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</si>
  <si>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</si>
  <si>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</si>
  <si>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</si>
  <si>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</si>
  <si>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</si>
  <si>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</si>
  <si>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</si>
  <si>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</si>
  <si>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</si>
  <si>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</si>
  <si>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</si>
  <si>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</si>
  <si>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</si>
  <si>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</si>
  <si>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</si>
  <si>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</si>
  <si>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</si>
  <si>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</si>
  <si>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</si>
  <si>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</si>
  <si>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</si>
  <si>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</si>
  <si>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</si>
  <si>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</si>
  <si>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</si>
  <si>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</si>
  <si>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</si>
  <si>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</si>
  <si>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</si>
  <si>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</si>
  <si>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</si>
  <si>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</si>
  <si>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</si>
  <si>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</si>
  <si>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</si>
  <si>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</si>
  <si>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</si>
  <si>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</si>
  <si>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</si>
  <si>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</si>
  <si>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</si>
  <si>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</si>
  <si>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</si>
  <si>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</si>
  <si>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</si>
  <si>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</si>
  <si>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</si>
  <si>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</si>
  <si>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</si>
  <si>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</si>
  <si>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</si>
  <si>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</si>
  <si>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</si>
  <si>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</si>
  <si>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</si>
  <si>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</si>
  <si>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</si>
  <si>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</si>
  <si>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</si>
  <si>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</si>
  <si>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</si>
  <si>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</si>
  <si>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</si>
  <si>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</si>
  <si>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</si>
  <si>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</si>
  <si>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</si>
  <si>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</si>
  <si>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</si>
  <si>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</si>
  <si>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</si>
  <si>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</si>
  <si>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</si>
  <si>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</si>
  <si>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</si>
  <si>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</si>
  <si>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</si>
  <si>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</si>
  <si>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</si>
  <si>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</si>
  <si>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</si>
  <si>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</si>
  <si>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</si>
  <si>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</si>
  <si>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</si>
  <si>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</si>
  <si>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</si>
  <si>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</si>
  <si>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</si>
  <si>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</si>
  <si>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</si>
  <si>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</si>
  <si>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</si>
  <si>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</si>
  <si>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</si>
  <si>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</si>
  <si>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</si>
  <si>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</si>
  <si>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</si>
  <si>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</si>
  <si>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</si>
  <si>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</si>
  <si>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</si>
  <si>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</si>
  <si>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</si>
  <si>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</si>
  <si>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</si>
  <si>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</si>
  <si>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</si>
  <si>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</si>
  <si>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</si>
  <si>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</si>
  <si>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</si>
  <si>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</si>
  <si>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</si>
  <si>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</si>
  <si>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</si>
  <si>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</si>
  <si>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</si>
  <si>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</si>
  <si>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</si>
  <si>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</si>
  <si>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</si>
  <si>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</si>
  <si>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</si>
  <si>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</si>
  <si>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</si>
  <si>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</si>
  <si>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</si>
  <si>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</si>
  <si>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</si>
  <si>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</si>
  <si>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</si>
  <si>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</si>
  <si>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</si>
  <si>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</si>
  <si>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</si>
  <si>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</si>
  <si>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</si>
  <si>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</si>
  <si>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</si>
  <si>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</si>
  <si>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</si>
  <si>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</si>
  <si>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</si>
  <si>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</si>
  <si>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</si>
  <si>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</si>
  <si>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</si>
  <si>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</si>
  <si>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</si>
  <si>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</si>
  <si>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</si>
  <si>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</si>
  <si>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</si>
  <si>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</si>
  <si>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</si>
  <si>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</si>
  <si>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</si>
  <si>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</si>
  <si>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</si>
  <si>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</si>
  <si>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</si>
  <si>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</si>
  <si>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</si>
  <si>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</si>
  <si>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</si>
  <si>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</si>
  <si>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</si>
  <si>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</si>
  <si>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</si>
  <si>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</si>
  <si>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</si>
  <si>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</si>
  <si>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</si>
  <si>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</si>
  <si>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</si>
  <si>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</si>
  <si>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</si>
  <si>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</si>
  <si>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</si>
  <si>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</si>
  <si>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</si>
  <si>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</si>
  <si>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</si>
  <si>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</si>
  <si>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</si>
  <si>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</si>
  <si>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</si>
  <si>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</si>
  <si>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</si>
  <si>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</si>
  <si>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</si>
  <si>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</si>
  <si>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</si>
  <si>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</si>
  <si>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</si>
  <si>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</si>
  <si>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</si>
  <si>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</si>
  <si>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</si>
  <si>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</si>
  <si>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</si>
  <si>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</si>
  <si>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</si>
  <si>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</si>
  <si>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</si>
  <si>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</si>
  <si>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</si>
  <si>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</si>
  <si>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</si>
  <si>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</si>
  <si>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</si>
  <si>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</si>
  <si>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</si>
  <si>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</si>
  <si>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</si>
  <si>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</si>
  <si>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</si>
  <si>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</si>
  <si>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</si>
  <si>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</si>
  <si>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</si>
  <si>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</si>
  <si>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</si>
  <si>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</si>
  <si>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</si>
  <si>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</si>
  <si>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</si>
  <si>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</si>
  <si>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</si>
  <si>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</si>
  <si>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</si>
  <si>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</si>
  <si>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</si>
  <si>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</si>
  <si>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</si>
  <si>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</si>
  <si>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</si>
  <si>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</si>
  <si>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</si>
  <si>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</si>
  <si>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</si>
  <si>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</si>
  <si>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</si>
  <si>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</si>
  <si>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</si>
  <si>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</si>
  <si>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</si>
  <si>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</si>
  <si>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</si>
  <si>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</si>
  <si>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</si>
  <si>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</si>
  <si>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</si>
  <si>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</si>
  <si>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</si>
  <si>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</si>
  <si>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</si>
  <si>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</si>
  <si>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</si>
  <si>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</si>
  <si>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</si>
  <si>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</si>
  <si>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</si>
  <si>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</si>
  <si>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</si>
  <si>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</si>
  <si>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</si>
  <si>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</si>
  <si>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</si>
  <si>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</si>
  <si>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</si>
  <si>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</si>
  <si>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</si>
  <si>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</si>
  <si>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</si>
  <si>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</si>
  <si>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</si>
  <si>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</si>
  <si>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</si>
  <si>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</si>
  <si>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</si>
  <si>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</si>
  <si>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</si>
  <si>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</si>
  <si>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</si>
  <si>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</si>
  <si>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</si>
  <si>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</si>
  <si>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</si>
  <si>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</si>
  <si>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</si>
  <si>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</si>
  <si>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</si>
  <si>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</si>
  <si>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</si>
  <si>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</si>
  <si>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</si>
  <si>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</si>
  <si>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</si>
  <si>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</si>
  <si>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</si>
  <si>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</si>
  <si>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</si>
  <si>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</si>
  <si>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</si>
  <si>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</si>
  <si>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</si>
  <si>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</si>
  <si>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</si>
  <si>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</si>
  <si>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</si>
  <si>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</si>
  <si>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</si>
  <si>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</si>
  <si>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</si>
  <si>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</si>
  <si>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</si>
  <si>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</si>
  <si>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</si>
  <si>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</si>
  <si>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</si>
  <si>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</si>
  <si>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</si>
  <si>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</si>
  <si>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</si>
  <si>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</si>
  <si>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</si>
  <si>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</si>
  <si>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</si>
  <si>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</si>
  <si>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</si>
  <si>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</si>
  <si>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</si>
  <si>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</si>
  <si>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</si>
  <si>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</si>
  <si>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</si>
  <si>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</si>
  <si>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</si>
  <si>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</si>
  <si>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</si>
  <si>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</si>
  <si>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</si>
  <si>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</si>
  <si>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</si>
  <si>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</si>
  <si>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</si>
  <si>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</si>
  <si>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</si>
  <si>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</si>
  <si>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</si>
  <si>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</si>
  <si>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</si>
  <si>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</si>
  <si>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</si>
  <si>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</si>
  <si>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</si>
  <si>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</si>
  <si>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</si>
  <si>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</si>
  <si>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</si>
  <si>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</si>
  <si>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</si>
  <si>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</si>
  <si>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</si>
  <si>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</si>
  <si>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</si>
  <si>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</si>
  <si>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</si>
  <si>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</si>
  <si>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</si>
  <si>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</si>
  <si>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</si>
  <si>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</si>
  <si>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</si>
  <si>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</si>
  <si>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</si>
  <si>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</si>
  <si>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</si>
  <si>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</si>
  <si>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</si>
  <si>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</si>
  <si>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</si>
  <si>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</si>
  <si>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</si>
  <si>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</si>
  <si>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</si>
  <si>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</si>
  <si>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</si>
  <si>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</si>
  <si>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</si>
  <si>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</si>
  <si>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</si>
  <si>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</si>
  <si>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</si>
  <si>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</si>
  <si>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</si>
  <si>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</si>
  <si>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</si>
  <si>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</si>
  <si>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</si>
  <si>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</si>
  <si>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</si>
  <si>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</si>
  <si>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</si>
  <si>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</si>
  <si>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</si>
  <si>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</si>
  <si>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</si>
  <si>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</si>
  <si>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</si>
  <si>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</si>
  <si>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</si>
  <si>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</si>
  <si>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</si>
  <si>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</si>
  <si>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</si>
  <si>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</si>
  <si>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</si>
  <si>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</si>
  <si>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</si>
  <si>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</si>
  <si>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</si>
  <si>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</si>
  <si>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</si>
  <si>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</si>
  <si>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</si>
  <si>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</si>
  <si>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</si>
  <si>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</si>
  <si>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</si>
  <si>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</si>
  <si>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</si>
  <si>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</si>
  <si>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</si>
  <si>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</si>
  <si>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</si>
  <si>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</si>
  <si>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</si>
  <si>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</si>
  <si>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</si>
  <si>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</si>
  <si>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</si>
  <si>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</si>
  <si>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</si>
  <si>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</si>
  <si>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</si>
  <si>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</si>
  <si>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</si>
  <si>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</si>
  <si>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</si>
  <si>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</si>
  <si>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</si>
  <si>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</si>
  <si>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</si>
  <si>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</si>
  <si>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</si>
  <si>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</si>
  <si>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</si>
  <si>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</si>
  <si>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</si>
  <si>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</si>
  <si>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</si>
  <si>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</si>
  <si>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</si>
  <si>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</si>
  <si>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</si>
  <si>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</si>
  <si>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</si>
  <si>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</si>
  <si>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</si>
  <si>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</si>
  <si>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</si>
  <si>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</si>
  <si>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</si>
  <si>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</si>
  <si>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</si>
  <si>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</si>
  <si>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</si>
  <si>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</si>
  <si>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</si>
  <si>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</si>
  <si>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</si>
  <si>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</si>
  <si>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</si>
  <si>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</si>
  <si>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</si>
  <si>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</si>
  <si>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</si>
  <si>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</si>
  <si>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</si>
  <si>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</si>
  <si>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</si>
  <si>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</si>
  <si>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</si>
  <si>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</si>
  <si>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</si>
  <si>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</si>
  <si>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</si>
  <si>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</si>
  <si>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</si>
  <si>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</si>
  <si>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</si>
  <si>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</si>
  <si>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</si>
  <si>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</si>
  <si>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</si>
  <si>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</si>
  <si>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</si>
  <si>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</si>
  <si>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</si>
  <si>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</si>
  <si>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</si>
  <si>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</si>
  <si>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</si>
  <si>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</si>
  <si>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</si>
  <si>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</si>
  <si>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</si>
  <si>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</si>
  <si>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</si>
  <si>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</si>
  <si>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</si>
  <si>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</si>
  <si>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</si>
  <si>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</si>
  <si>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</si>
  <si>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</si>
  <si>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</si>
  <si>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</si>
  <si>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</si>
  <si>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</si>
  <si>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</si>
  <si>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</si>
  <si>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</si>
  <si>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</si>
  <si>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</si>
  <si>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</si>
  <si>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</si>
  <si>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</si>
  <si>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</si>
  <si>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</si>
  <si>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</si>
  <si>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</si>
  <si>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</si>
  <si>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</si>
  <si>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</si>
  <si>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</si>
  <si>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</si>
  <si>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</si>
  <si>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</si>
  <si>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</si>
  <si>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</si>
  <si>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</si>
  <si>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</si>
  <si>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</si>
  <si>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</si>
  <si>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</si>
  <si>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</si>
  <si>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</si>
  <si>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</si>
  <si>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</si>
  <si>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</si>
  <si>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</si>
  <si>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</si>
  <si>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</si>
  <si>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</si>
  <si>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</si>
  <si>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</si>
  <si>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</si>
  <si>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</si>
  <si>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</si>
  <si>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</si>
  <si>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</si>
  <si>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</si>
  <si>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</si>
  <si>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</si>
  <si>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</si>
  <si>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</si>
  <si>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</si>
  <si>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</si>
  <si>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</si>
  <si>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</si>
  <si>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</si>
  <si>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</si>
  <si>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</si>
  <si>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</si>
  <si>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</si>
  <si>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</si>
  <si>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</si>
  <si>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</si>
  <si>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</si>
  <si>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</si>
  <si>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</si>
  <si>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</si>
  <si>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</si>
  <si>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</si>
  <si>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</si>
  <si>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</si>
  <si>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</si>
  <si>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</si>
  <si>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</si>
  <si>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</si>
  <si>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</si>
  <si>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</si>
  <si>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</si>
  <si>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</si>
  <si>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</si>
  <si>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</si>
  <si>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</si>
  <si>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</si>
  <si>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</si>
  <si>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</si>
  <si>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</si>
  <si>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</si>
  <si>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</si>
  <si>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</si>
  <si>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</si>
  <si>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</si>
  <si>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</si>
  <si>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</si>
  <si>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</si>
  <si>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</si>
  <si>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</si>
  <si>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</si>
  <si>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</si>
  <si>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</si>
  <si>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</si>
  <si>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</si>
  <si>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</si>
  <si>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</si>
  <si>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</si>
  <si>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</si>
  <si>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</si>
  <si>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</si>
  <si>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</si>
  <si>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</si>
  <si>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</si>
  <si>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</si>
  <si>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</si>
  <si>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</si>
  <si>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</si>
  <si>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</si>
  <si>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</si>
  <si>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</si>
  <si>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</si>
  <si>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</si>
  <si>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</si>
  <si>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</si>
  <si>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</si>
  <si>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</si>
  <si>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</si>
  <si>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</si>
  <si>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</si>
  <si>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</si>
  <si>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</si>
  <si>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</si>
  <si>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</si>
  <si>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</si>
  <si>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</si>
  <si>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</si>
  <si>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</si>
  <si>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</si>
  <si>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</si>
  <si>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</si>
  <si>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</si>
  <si>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</si>
  <si>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</si>
  <si>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</si>
  <si>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</si>
  <si>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</si>
  <si>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</si>
  <si>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</si>
  <si>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</si>
  <si>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</si>
  <si>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</si>
  <si>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</si>
  <si>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</si>
  <si>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</si>
  <si>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</si>
  <si>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</si>
  <si>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</si>
  <si>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</si>
  <si>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</si>
  <si>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</si>
  <si>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</si>
  <si>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</si>
  <si>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</si>
  <si>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</si>
  <si>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</si>
  <si>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</si>
  <si>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</si>
  <si>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</si>
  <si>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</si>
  <si>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</si>
  <si>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</si>
  <si>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</si>
  <si>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</si>
  <si>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</si>
  <si>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</si>
  <si>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</si>
  <si>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</si>
  <si>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</si>
  <si>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</si>
  <si>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</si>
  <si>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</si>
  <si>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</si>
  <si>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</si>
  <si>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</si>
  <si>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</si>
  <si>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</si>
  <si>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</si>
  <si>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</si>
  <si>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</si>
  <si>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</si>
  <si>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</si>
  <si>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</si>
  <si>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</si>
  <si>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</si>
  <si>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</si>
  <si>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</si>
  <si>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</si>
  <si>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</si>
  <si>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</si>
  <si>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</si>
  <si>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</si>
  <si>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</si>
  <si>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</si>
  <si>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</si>
  <si>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</si>
  <si>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</si>
  <si>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</si>
  <si>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</si>
  <si>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</si>
  <si>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</si>
  <si>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</si>
  <si>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</si>
  <si>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</si>
  <si>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</si>
  <si>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</si>
  <si>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</si>
  <si>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</si>
  <si>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</si>
  <si>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</si>
  <si>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</si>
  <si>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</si>
  <si>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</si>
  <si>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</si>
  <si>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</si>
  <si>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</si>
  <si>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</si>
  <si>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</si>
  <si>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</si>
  <si>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</si>
  <si>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</si>
  <si>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</si>
  <si>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</si>
  <si>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</si>
  <si>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</si>
  <si>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</si>
  <si>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</si>
  <si>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</si>
  <si>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</si>
  <si>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</si>
  <si>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</si>
  <si>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</si>
  <si>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</si>
  <si>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</si>
  <si>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</si>
  <si>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</si>
  <si>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</si>
  <si>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</si>
  <si>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</si>
  <si>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</si>
  <si>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</si>
  <si>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</si>
  <si>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</si>
  <si>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</si>
  <si>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</si>
  <si>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</si>
  <si>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</si>
  <si>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</si>
  <si>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</si>
  <si>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</si>
  <si>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</si>
  <si>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</si>
  <si>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</si>
  <si>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</si>
  <si>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</si>
  <si>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</si>
  <si>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</si>
  <si>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</si>
  <si>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</si>
  <si>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</si>
  <si>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</si>
  <si>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</si>
  <si>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</si>
  <si>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</si>
  <si>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</si>
  <si>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</si>
  <si>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</si>
  <si>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</si>
  <si>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</si>
  <si>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</si>
  <si>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</si>
  <si>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</si>
  <si>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</si>
  <si>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</si>
  <si>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</si>
  <si>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</si>
  <si>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</si>
  <si>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</si>
  <si>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</si>
  <si>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</si>
  <si>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</si>
  <si>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</si>
  <si>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</si>
  <si>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</si>
  <si>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</si>
  <si>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</si>
  <si>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</si>
  <si>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</si>
  <si>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</si>
  <si>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</si>
  <si>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</si>
  <si>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</si>
  <si>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</si>
  <si>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</si>
  <si>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</si>
  <si>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</si>
  <si>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</si>
  <si>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</si>
  <si>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</si>
  <si>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</si>
  <si>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</si>
  <si>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</si>
  <si>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</si>
  <si>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</si>
  <si>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</si>
  <si>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</si>
  <si>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</si>
  <si>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</si>
  <si>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</si>
  <si>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</si>
  <si>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</si>
  <si>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</si>
  <si>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</si>
  <si>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</si>
  <si>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</si>
  <si>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</si>
  <si>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</si>
  <si>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</si>
  <si>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</si>
  <si>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</si>
  <si>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</si>
  <si>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</si>
  <si>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</si>
  <si>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</si>
  <si>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</si>
  <si>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</si>
  <si>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</si>
  <si>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</si>
  <si>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</si>
  <si>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</si>
  <si>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</si>
  <si>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</si>
  <si>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</si>
  <si>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</si>
  <si>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</si>
  <si>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</si>
  <si>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</si>
  <si>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</si>
  <si>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</si>
  <si>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</si>
  <si>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</si>
  <si>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</si>
  <si>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</si>
  <si>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</si>
  <si>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</si>
  <si>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</si>
  <si>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</si>
  <si>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</si>
  <si>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</si>
  <si>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</si>
  <si>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</si>
  <si>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</si>
  <si>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</si>
  <si>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</si>
  <si>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</si>
  <si>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</si>
  <si>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</si>
  <si>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</si>
  <si>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</si>
  <si>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</si>
  <si>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</si>
  <si>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</si>
  <si>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</si>
  <si>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</si>
  <si>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</si>
  <si>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</si>
  <si>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</si>
  <si>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</si>
  <si>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</si>
  <si>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</si>
  <si>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</si>
  <si>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</si>
  <si>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</si>
  <si>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</si>
  <si>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</si>
  <si>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</si>
  <si>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</si>
  <si>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</si>
  <si>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</si>
  <si>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</si>
  <si>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</si>
  <si>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</si>
  <si>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</si>
  <si>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</si>
  <si>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</si>
  <si>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</si>
  <si>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</si>
  <si>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</si>
  <si>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</si>
  <si>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</si>
  <si>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</si>
  <si>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</si>
  <si>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</si>
  <si>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</si>
  <si>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</si>
  <si>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</si>
  <si>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</si>
  <si>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</si>
  <si>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</si>
  <si>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</si>
  <si>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</si>
  <si>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</si>
  <si>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</si>
  <si>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</si>
  <si>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</si>
  <si>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</si>
  <si>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</si>
  <si>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</si>
  <si>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</si>
  <si>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</si>
  <si>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</si>
  <si>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</si>
  <si>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</si>
  <si>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</si>
  <si>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</si>
  <si>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</si>
  <si>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</si>
  <si>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</si>
  <si>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</si>
  <si>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</si>
  <si>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</si>
  <si>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</si>
  <si>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</si>
  <si>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</si>
  <si>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</si>
  <si>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</si>
  <si>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</si>
  <si>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</si>
  <si>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</si>
  <si>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</si>
  <si>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</si>
  <si>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</si>
  <si>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</si>
  <si>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</si>
  <si>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</si>
  <si>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</si>
  <si>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</si>
  <si>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</si>
  <si>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</si>
  <si>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</si>
  <si>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</si>
  <si>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</si>
  <si>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</si>
  <si>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</si>
  <si>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</si>
  <si>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</si>
  <si>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</si>
  <si>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</si>
  <si>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</si>
  <si>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</si>
  <si>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</si>
  <si>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</si>
  <si>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</si>
  <si>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</si>
  <si>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</si>
  <si>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</si>
  <si>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</si>
  <si>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</si>
  <si>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</si>
  <si>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</si>
  <si>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</si>
  <si>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</si>
  <si>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</si>
  <si>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</si>
  <si>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</si>
  <si>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</si>
  <si>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</si>
  <si>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</si>
  <si>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</si>
  <si>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</si>
  <si>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</si>
  <si>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</si>
  <si>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</si>
  <si>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</si>
  <si>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</si>
  <si>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</si>
  <si>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</si>
  <si>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</si>
  <si>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</si>
  <si>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</si>
  <si>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</si>
  <si>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</si>
  <si>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</si>
  <si>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</si>
  <si>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</si>
  <si>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</si>
  <si>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</si>
  <si>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</si>
  <si>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</si>
  <si>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</si>
  <si>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</si>
  <si>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</si>
  <si>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</si>
  <si>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</si>
  <si>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</si>
  <si>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</si>
  <si>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</si>
  <si>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</si>
  <si>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</si>
  <si>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</si>
  <si>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</si>
  <si>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</si>
  <si>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</si>
  <si>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</si>
  <si>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</si>
  <si>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</si>
  <si>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</si>
  <si>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</si>
  <si>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</si>
  <si>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</si>
  <si>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</si>
  <si>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</si>
  <si>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</si>
  <si>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</si>
  <si>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</si>
  <si>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</si>
  <si>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</si>
  <si>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</si>
  <si>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</si>
  <si>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</si>
  <si>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</si>
  <si>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</si>
  <si>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</si>
  <si>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</si>
  <si>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</si>
  <si>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</si>
  <si>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</si>
  <si>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</si>
  <si>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</si>
  <si>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</si>
  <si>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</si>
  <si>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</si>
  <si>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</si>
  <si>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</si>
  <si>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</si>
  <si>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</si>
  <si>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</si>
  <si>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</si>
  <si>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</si>
  <si>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</si>
  <si>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</si>
  <si>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</si>
  <si>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</si>
  <si>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</si>
  <si>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</si>
  <si>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</si>
  <si>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</si>
  <si>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</si>
  <si>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</si>
  <si>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</si>
  <si>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</si>
  <si>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</si>
  <si>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</si>
  <si>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</si>
  <si>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</si>
  <si>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</si>
  <si>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</si>
  <si>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</si>
  <si>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</si>
  <si>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</si>
  <si>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</si>
  <si>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</si>
  <si>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</si>
  <si>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</si>
  <si>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</si>
  <si>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</si>
  <si>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</si>
  <si>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</si>
  <si>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</si>
  <si>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</si>
  <si>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</si>
  <si>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</si>
  <si>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</si>
  <si>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</si>
  <si>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</si>
  <si>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</si>
  <si>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</si>
  <si>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</si>
  <si>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</si>
  <si>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</si>
  <si>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</si>
  <si>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</si>
  <si>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</si>
  <si>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</si>
  <si>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</si>
  <si>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</si>
  <si>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</si>
  <si>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</si>
  <si>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</si>
  <si>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</si>
  <si>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</si>
  <si>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</si>
  <si>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</si>
  <si>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</si>
  <si>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</si>
  <si>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</si>
  <si>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</si>
  <si>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</si>
  <si>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</si>
  <si>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</si>
  <si>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</si>
  <si>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</si>
  <si>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</si>
  <si>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</si>
  <si>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</si>
  <si>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</si>
  <si>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</si>
  <si>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</si>
  <si>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</si>
  <si>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</si>
  <si>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</si>
  <si>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</si>
  <si>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</si>
  <si>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</si>
  <si>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</si>
  <si>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</si>
  <si>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</si>
  <si>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</si>
  <si>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</si>
  <si>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</si>
  <si>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</si>
  <si>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</si>
  <si>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</si>
  <si>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</si>
  <si>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</si>
  <si>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</si>
  <si>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</si>
  <si>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</si>
  <si>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</si>
  <si>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</si>
  <si>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</si>
  <si>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</si>
  <si>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</si>
  <si>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</si>
  <si>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</si>
  <si>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</si>
  <si>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</si>
  <si>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</si>
  <si>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</si>
  <si>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</si>
  <si>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</si>
  <si>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</si>
  <si>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</si>
  <si>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</si>
  <si>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</si>
  <si>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</si>
  <si>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</si>
  <si>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</si>
  <si>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</si>
  <si>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</si>
  <si>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</si>
  <si>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</si>
  <si>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</si>
  <si>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</si>
  <si>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</si>
  <si>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</si>
  <si>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</si>
  <si>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</si>
  <si>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</si>
  <si>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</si>
  <si>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</si>
  <si>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</si>
  <si>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</si>
  <si>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</si>
  <si>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</si>
  <si>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</si>
  <si>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</si>
  <si>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</si>
  <si>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</si>
  <si>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</si>
  <si>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</si>
  <si>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</si>
  <si>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</si>
  <si>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</si>
  <si>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</si>
  <si>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</si>
  <si>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</si>
  <si>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</si>
  <si>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</si>
  <si>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</si>
  <si>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</si>
  <si>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</si>
  <si>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</si>
  <si>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</si>
  <si>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</si>
  <si>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</si>
  <si>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</si>
  <si>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</si>
  <si>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</si>
  <si>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</si>
  <si>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</si>
  <si>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</si>
  <si>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</si>
  <si>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</si>
  <si>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</si>
  <si>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</si>
  <si>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</si>
  <si>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</si>
  <si>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</si>
  <si>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</si>
  <si>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</si>
  <si>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</si>
  <si>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</si>
  <si>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</si>
  <si>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</si>
  <si>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</si>
  <si>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</si>
  <si>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</si>
  <si>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</si>
  <si>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</si>
  <si>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</si>
  <si>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</si>
  <si>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</si>
  <si>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</si>
  <si>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</si>
  <si>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</si>
  <si>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</si>
  <si>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</si>
  <si>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</si>
  <si>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</si>
  <si>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</si>
  <si>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</si>
  <si>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</si>
  <si>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</si>
  <si>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</si>
  <si>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</si>
  <si>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</si>
  <si>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</si>
  <si>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</si>
  <si>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</si>
  <si>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</si>
  <si>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</si>
  <si>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</si>
  <si>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</si>
  <si>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</si>
  <si>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</si>
  <si>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</si>
  <si>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</si>
  <si>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</si>
  <si>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</si>
  <si>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</si>
  <si>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</si>
  <si>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</si>
  <si>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</si>
  <si>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</si>
  <si>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</si>
  <si>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</si>
  <si>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</si>
  <si>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</si>
  <si>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</si>
  <si>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</si>
  <si>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</si>
  <si>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</si>
  <si>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</si>
  <si>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</si>
  <si>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</si>
  <si>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</si>
  <si>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</si>
  <si>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</si>
  <si>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</si>
  <si>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</si>
  <si>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</si>
  <si>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</si>
  <si>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</si>
  <si>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</si>
  <si>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</si>
  <si>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</si>
  <si>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</si>
  <si>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</si>
  <si>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</si>
  <si>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</si>
  <si>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</si>
  <si>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</si>
  <si>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</si>
  <si>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</si>
  <si>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</si>
  <si>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</si>
  <si>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</si>
  <si>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</si>
  <si>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</si>
  <si>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</si>
  <si>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</si>
  <si>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</si>
  <si>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</si>
  <si>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</si>
  <si>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</si>
  <si>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</si>
  <si>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</si>
  <si>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</si>
  <si>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</si>
  <si>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</si>
  <si>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</si>
  <si>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</si>
  <si>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</si>
  <si>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</si>
  <si>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</si>
  <si>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</si>
  <si>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</si>
  <si>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</si>
  <si>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</si>
  <si>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</si>
  <si>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</si>
  <si>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</si>
  <si>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</si>
  <si>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</si>
  <si>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</si>
  <si>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</si>
  <si>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</si>
  <si>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</si>
  <si>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</si>
  <si>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</si>
  <si>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</si>
  <si>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</si>
  <si>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</si>
  <si>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</si>
  <si>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</si>
  <si>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</si>
  <si>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</si>
  <si>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</si>
  <si>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</si>
  <si>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</si>
  <si>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</si>
  <si>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</si>
  <si>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</si>
  <si>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</si>
  <si>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</si>
  <si>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</si>
  <si>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</si>
  <si>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</si>
  <si>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</si>
  <si>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</si>
  <si>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</si>
  <si>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</si>
  <si>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</si>
  <si>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</si>
  <si>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</si>
  <si>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</si>
  <si>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</si>
  <si>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</si>
  <si>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</si>
  <si>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</si>
  <si>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</si>
  <si>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</si>
  <si>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</si>
  <si>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</si>
  <si>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</si>
  <si>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</si>
  <si>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</si>
  <si>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</si>
  <si>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</si>
  <si>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</si>
  <si>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</si>
  <si>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</si>
  <si>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</si>
  <si>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</si>
  <si>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</si>
  <si>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</si>
  <si>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</si>
  <si>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</si>
  <si>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</si>
  <si>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</si>
  <si>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</si>
  <si>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</si>
  <si>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</si>
  <si>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</si>
  <si>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</si>
  <si>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</si>
  <si>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</si>
  <si>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</si>
  <si>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</si>
  <si>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</si>
  <si>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</si>
  <si>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</si>
  <si>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</si>
  <si>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</si>
  <si>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</si>
  <si>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</si>
  <si>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</si>
  <si>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</si>
  <si>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</si>
  <si>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</si>
  <si>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</si>
  <si>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</si>
  <si>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</si>
  <si>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</si>
  <si>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</si>
  <si>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</si>
  <si>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</si>
  <si>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</si>
  <si>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</si>
  <si>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</si>
  <si>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</si>
  <si>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</si>
  <si>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</si>
  <si>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</si>
  <si>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</si>
  <si>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</si>
  <si>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</si>
  <si>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</si>
  <si>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</si>
  <si>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</si>
  <si>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</si>
  <si>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</si>
  <si>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</si>
  <si>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</si>
  <si>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</si>
  <si>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</si>
  <si>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</si>
  <si>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</si>
  <si>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</si>
  <si>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</si>
  <si>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</si>
  <si>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</si>
  <si>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</si>
  <si>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</si>
  <si>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</si>
  <si>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</si>
  <si>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</si>
  <si>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</si>
  <si>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</si>
  <si>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</si>
  <si>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</si>
  <si>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</si>
  <si>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</si>
  <si>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</si>
  <si>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</si>
  <si>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</si>
  <si>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</si>
  <si>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</si>
  <si>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</si>
  <si>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</si>
  <si>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</si>
  <si>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</si>
  <si>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</si>
  <si>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</si>
  <si>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</si>
  <si>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</si>
  <si>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</si>
  <si>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</si>
  <si>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</si>
  <si>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</si>
  <si>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</si>
  <si>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</si>
  <si>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</si>
  <si>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</si>
  <si>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</si>
  <si>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</si>
  <si>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</si>
  <si>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</si>
  <si>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</si>
  <si>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</si>
  <si>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</si>
  <si>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</si>
  <si>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</si>
  <si>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</si>
  <si>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</si>
  <si>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</si>
  <si>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</si>
  <si>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</si>
  <si>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</si>
  <si>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</si>
  <si>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</si>
  <si>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</si>
  <si>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</si>
  <si>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</si>
  <si>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</si>
  <si>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</si>
  <si>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</si>
  <si>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</si>
  <si>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</si>
  <si>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</si>
  <si>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</si>
  <si>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</si>
  <si>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</si>
  <si>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</si>
  <si>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</si>
  <si>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</si>
  <si>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</si>
  <si>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</si>
  <si>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</si>
  <si>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</si>
  <si>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</si>
  <si>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</si>
  <si>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</si>
  <si>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</si>
  <si>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</si>
  <si>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</si>
  <si>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</si>
  <si>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</si>
  <si>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</si>
  <si>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</si>
  <si>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</si>
  <si>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</si>
  <si>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</si>
  <si>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</si>
  <si>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</si>
  <si>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</si>
  <si>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</si>
  <si>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</si>
  <si>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</si>
  <si>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</si>
  <si>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</si>
  <si>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</si>
  <si>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</si>
  <si>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</si>
  <si>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</si>
  <si>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</si>
  <si>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</si>
  <si>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</si>
  <si>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</si>
  <si>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</si>
  <si>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</si>
  <si>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</si>
  <si>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</si>
  <si>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</si>
  <si>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</si>
  <si>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</si>
  <si>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</si>
  <si>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</si>
  <si>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</si>
  <si>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</si>
  <si>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</si>
  <si>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</si>
  <si>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</si>
  <si>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</si>
  <si>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</si>
  <si>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</si>
  <si>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</si>
  <si>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</si>
  <si>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</si>
  <si>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</si>
  <si>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</si>
  <si>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</si>
  <si>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</si>
  <si>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</si>
  <si>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</si>
  <si>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</si>
  <si>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</si>
  <si>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</si>
  <si>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</si>
  <si>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</si>
  <si>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</si>
  <si>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</si>
  <si>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</si>
  <si>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</si>
  <si>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</si>
  <si>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</si>
  <si>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</si>
  <si>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</si>
  <si>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</si>
  <si>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</si>
  <si>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</si>
  <si>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</si>
  <si>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</si>
  <si>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</si>
  <si>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</si>
  <si>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</si>
  <si>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</si>
  <si>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</si>
  <si>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</si>
  <si>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</si>
  <si>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</si>
  <si>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</si>
  <si>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</si>
  <si>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</si>
  <si>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</si>
  <si>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</si>
  <si>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</si>
  <si>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</si>
  <si>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</si>
  <si>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</si>
  <si>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</si>
  <si>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</si>
  <si>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</si>
  <si>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</si>
  <si>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</si>
  <si>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</si>
  <si>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</si>
  <si>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</si>
  <si>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</si>
  <si>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</si>
  <si>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</si>
  <si>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</si>
  <si>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</si>
  <si>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</si>
  <si>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</si>
  <si>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</si>
  <si>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</si>
  <si>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</si>
  <si>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</si>
  <si>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</si>
  <si>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</si>
  <si>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</si>
  <si>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</si>
  <si>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</si>
  <si>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</si>
  <si>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</si>
  <si>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</si>
  <si>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</si>
  <si>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</si>
  <si>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</si>
  <si>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</si>
  <si>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</si>
  <si>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</si>
  <si>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</si>
  <si>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</si>
  <si>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</si>
  <si>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</si>
  <si>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</si>
  <si>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</si>
  <si>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</si>
  <si>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</si>
  <si>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</si>
  <si>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</si>
  <si>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</si>
  <si>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</si>
  <si>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</si>
  <si>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</si>
  <si>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</si>
  <si>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</si>
  <si>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</si>
  <si>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</si>
  <si>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</si>
  <si>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</si>
  <si>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</si>
  <si>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</si>
  <si>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</si>
  <si>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</si>
  <si>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</si>
  <si>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</si>
  <si>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</si>
  <si>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</si>
  <si>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</si>
  <si>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</si>
  <si>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</si>
  <si>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</si>
  <si>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</si>
  <si>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</si>
  <si>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</si>
  <si>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</si>
  <si>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</si>
  <si>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</si>
  <si>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</si>
  <si>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</si>
  <si>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</si>
  <si>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</si>
  <si>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</si>
  <si>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</si>
  <si>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</si>
  <si>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</si>
  <si>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</si>
  <si>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</si>
  <si>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</si>
  <si>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</si>
  <si>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</si>
  <si>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</si>
  <si>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</si>
  <si>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</si>
  <si>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</si>
  <si>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</si>
  <si>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</si>
  <si>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</si>
  <si>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</si>
  <si>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</si>
  <si>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</si>
  <si>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</si>
  <si>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</si>
  <si>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</si>
  <si>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</si>
  <si>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</si>
  <si>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</si>
  <si>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</si>
  <si>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</si>
  <si>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</si>
  <si>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</si>
  <si>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</si>
  <si>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</si>
  <si>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</si>
  <si>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</si>
  <si>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</si>
  <si>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</si>
  <si>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</si>
  <si>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</si>
  <si>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</si>
  <si>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</si>
  <si>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</si>
  <si>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</si>
  <si>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</si>
  <si>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</si>
  <si>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</si>
  <si>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</si>
  <si>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</si>
  <si>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</si>
  <si>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</si>
  <si>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</si>
  <si>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</si>
  <si>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</si>
  <si>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</si>
  <si>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</si>
  <si>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</si>
  <si>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</si>
  <si>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</si>
  <si>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</si>
  <si>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</si>
  <si>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</si>
  <si>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</si>
  <si>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</si>
  <si>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</si>
  <si>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</si>
  <si>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</si>
  <si>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</si>
  <si>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</si>
  <si>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</si>
  <si>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</si>
  <si>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</si>
  <si>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</si>
  <si>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</si>
  <si>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</si>
  <si>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</si>
  <si>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</si>
  <si>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</si>
  <si>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</si>
  <si>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</si>
  <si>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</si>
  <si>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</si>
  <si>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</si>
  <si>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</si>
  <si>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</si>
  <si>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</si>
  <si>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</si>
  <si>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</si>
  <si>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</si>
  <si>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</si>
  <si>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</si>
  <si>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</si>
  <si>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</si>
  <si>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</si>
  <si>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</si>
  <si>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</si>
  <si>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</si>
  <si>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</si>
  <si>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</si>
  <si>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</si>
  <si>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</si>
  <si>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</si>
  <si>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</si>
  <si>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</si>
  <si>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</si>
  <si>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</si>
  <si>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</si>
  <si>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</si>
  <si>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</si>
  <si>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</si>
  <si>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</si>
  <si>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</si>
  <si>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</si>
  <si>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</si>
  <si>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</si>
  <si>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</si>
  <si>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</si>
  <si>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</si>
  <si>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</si>
  <si>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</si>
  <si>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</si>
  <si>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</si>
  <si>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</si>
  <si>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</si>
  <si>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</si>
  <si>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</si>
  <si>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</si>
  <si>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</si>
  <si>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</si>
  <si>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</si>
  <si>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</si>
  <si>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</si>
  <si>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</si>
  <si>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</si>
  <si>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</si>
  <si>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</si>
  <si>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</si>
  <si>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</si>
  <si>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</si>
  <si>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</si>
  <si>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</si>
  <si>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</si>
  <si>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</si>
  <si>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</si>
  <si>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</si>
  <si>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</si>
  <si>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</si>
  <si>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</si>
  <si>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</si>
  <si>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</si>
  <si>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</si>
  <si>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</si>
  <si>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</si>
  <si>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</si>
  <si>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</si>
  <si>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</si>
  <si>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</si>
  <si>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</si>
  <si>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</si>
  <si>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</si>
  <si>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</si>
  <si>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</si>
  <si>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</si>
  <si>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</si>
  <si>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</si>
  <si>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</si>
  <si>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</si>
  <si>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</si>
  <si>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</si>
  <si>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</si>
  <si>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</si>
  <si>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</si>
  <si>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</si>
  <si>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</si>
  <si>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</si>
  <si>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</si>
  <si>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</si>
  <si>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</si>
  <si>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</si>
  <si>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</si>
  <si>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</si>
  <si>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</si>
  <si>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</si>
  <si>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</si>
  <si>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</si>
  <si>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</si>
  <si>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</si>
  <si>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</si>
  <si>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</si>
  <si>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</si>
  <si>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</si>
  <si>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</si>
  <si>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</si>
  <si>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</si>
  <si>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</si>
  <si>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</si>
  <si>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</si>
  <si>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</si>
  <si>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</si>
  <si>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</si>
  <si>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</si>
  <si>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</si>
  <si>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</si>
  <si>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</si>
  <si>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</si>
  <si>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</si>
  <si>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</si>
  <si>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</si>
  <si>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</si>
  <si>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</si>
  <si>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</si>
  <si>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</si>
  <si>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</si>
  <si>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</si>
  <si>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</si>
  <si>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</si>
  <si>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</si>
  <si>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</si>
  <si>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</si>
  <si>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</si>
  <si>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</si>
  <si>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</si>
  <si>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</si>
  <si>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</si>
  <si>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</si>
  <si>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</si>
  <si>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</si>
  <si>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</si>
  <si>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</si>
  <si>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</si>
  <si>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</si>
  <si>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</si>
  <si>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</si>
  <si>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</si>
  <si>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</si>
  <si>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</si>
  <si>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</si>
  <si>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</si>
  <si>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</si>
  <si>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</si>
  <si>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</si>
  <si>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</si>
  <si>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</si>
  <si>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</si>
  <si>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</si>
  <si>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</si>
  <si>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</si>
  <si>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</si>
  <si>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</si>
  <si>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</si>
  <si>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</si>
  <si>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</si>
  <si>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</si>
  <si>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</si>
  <si>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</si>
  <si>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</si>
  <si>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</si>
  <si>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</si>
  <si>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</si>
  <si>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</si>
  <si>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</si>
  <si>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</si>
  <si>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</si>
  <si>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</si>
  <si>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</si>
  <si>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</si>
  <si>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</si>
  <si>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</si>
  <si>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</si>
  <si>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</si>
  <si>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</si>
  <si>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</si>
  <si>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</si>
  <si>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</si>
  <si>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</si>
  <si>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</si>
  <si>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</si>
  <si>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</si>
  <si>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</si>
  <si>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</si>
  <si>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</si>
  <si>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</si>
  <si>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</si>
  <si>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</si>
  <si>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</si>
  <si>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</si>
  <si>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</si>
  <si>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</si>
  <si>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</si>
  <si>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</si>
  <si>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</si>
  <si>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</si>
  <si>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</si>
  <si>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</si>
  <si>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</si>
  <si>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</si>
  <si>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</si>
  <si>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</si>
  <si>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</si>
  <si>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</si>
  <si>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</si>
  <si>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</si>
  <si>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</si>
  <si>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</si>
  <si>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</si>
  <si>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</si>
  <si>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</si>
  <si>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</si>
  <si>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</si>
  <si>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</si>
  <si>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</si>
  <si>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</si>
  <si>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</si>
  <si>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</si>
  <si>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</si>
  <si>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</si>
  <si>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</si>
  <si>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</si>
  <si>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</si>
  <si>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</si>
  <si>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</si>
  <si>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</si>
  <si>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</si>
  <si>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</si>
  <si>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</si>
  <si>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</si>
  <si>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</si>
  <si>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</si>
  <si>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</si>
  <si>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</si>
  <si>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</si>
  <si>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</si>
  <si>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</si>
  <si>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</si>
  <si>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</si>
  <si>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</si>
  <si>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</si>
  <si>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</si>
  <si>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</si>
  <si>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</si>
  <si>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</si>
  <si>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</si>
  <si>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</si>
  <si>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</si>
  <si>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</si>
  <si>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</si>
  <si>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</si>
  <si>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</si>
  <si>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</si>
  <si>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</si>
  <si>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</si>
  <si>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</si>
  <si>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</si>
  <si>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</si>
  <si>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</si>
  <si>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</si>
  <si>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</si>
  <si>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</si>
  <si>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</si>
  <si>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</si>
  <si>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</si>
  <si>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</si>
  <si>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</si>
  <si>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</si>
  <si>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</si>
  <si>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</si>
  <si>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</si>
  <si>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</si>
  <si>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</si>
  <si>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</si>
  <si>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</si>
  <si>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</si>
  <si>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</si>
  <si>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</si>
  <si>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</si>
  <si>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</si>
  <si>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</si>
  <si>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</si>
  <si>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</si>
  <si>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</si>
  <si>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</si>
  <si>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</si>
  <si>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</si>
  <si>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</si>
  <si>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</si>
  <si>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</si>
  <si>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</si>
  <si>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</si>
  <si>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</si>
  <si>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</si>
  <si>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</si>
  <si>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</si>
  <si>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</si>
  <si>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</si>
  <si>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</si>
  <si>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</si>
  <si>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</si>
  <si>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</si>
  <si>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</si>
  <si>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</si>
  <si>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</si>
  <si>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</si>
  <si>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</si>
  <si>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</si>
  <si>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</si>
  <si>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</si>
  <si>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</si>
  <si>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</si>
  <si>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</si>
  <si>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</si>
  <si>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</si>
  <si>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</si>
  <si>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</si>
  <si>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</si>
  <si>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</si>
  <si>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</si>
  <si>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</si>
  <si>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</si>
  <si>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</si>
  <si>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</si>
  <si>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</si>
  <si>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</si>
  <si>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</si>
  <si>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</si>
  <si>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</si>
  <si>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</si>
  <si>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</si>
  <si>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</si>
  <si>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</si>
  <si>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</si>
  <si>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</si>
  <si>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</si>
  <si>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</si>
  <si>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</si>
  <si>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</si>
  <si>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</si>
  <si>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</si>
  <si>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</si>
  <si>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</si>
  <si>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</si>
  <si>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</si>
  <si>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</si>
  <si>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</si>
  <si>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</si>
  <si>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</si>
  <si>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</si>
  <si>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</si>
  <si>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</si>
  <si>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</si>
  <si>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</si>
  <si>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</si>
  <si>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</si>
  <si>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</si>
  <si>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</si>
  <si>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</si>
  <si>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</si>
  <si>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</si>
  <si>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</si>
  <si>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</si>
  <si>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</si>
  <si>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</si>
  <si>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</si>
  <si>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</si>
  <si>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</si>
  <si>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</si>
  <si>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</si>
  <si>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</si>
  <si>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</si>
  <si>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</si>
  <si>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</si>
  <si>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</si>
  <si>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</si>
  <si>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</si>
  <si>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</si>
  <si>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</si>
  <si>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</si>
  <si>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</si>
  <si>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</si>
  <si>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</si>
  <si>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</si>
  <si>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</si>
  <si>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</si>
  <si>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</si>
  <si>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</si>
  <si>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</si>
  <si>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</si>
  <si>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</si>
  <si>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</si>
  <si>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</si>
  <si>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</si>
  <si>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</si>
  <si>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</si>
  <si>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</si>
  <si>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</si>
  <si>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</si>
  <si>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</si>
  <si>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</si>
  <si>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</si>
  <si>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</si>
  <si>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</si>
  <si>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</si>
  <si>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</si>
  <si>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</si>
  <si>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</si>
  <si>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</si>
  <si>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</si>
  <si>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</si>
  <si>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</si>
  <si>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</si>
  <si>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</si>
  <si>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</si>
  <si>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</si>
  <si>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</si>
  <si>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</si>
  <si>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</si>
  <si>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</si>
  <si>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</si>
  <si>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</si>
  <si>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</si>
  <si>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</si>
  <si>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</si>
  <si>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</si>
  <si>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</si>
  <si>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</si>
  <si>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</si>
  <si>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</si>
  <si>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</si>
  <si>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</si>
  <si>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</si>
  <si>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</si>
  <si>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</si>
  <si>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</si>
  <si>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</si>
  <si>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</si>
  <si>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</si>
  <si>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</si>
  <si>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</si>
  <si>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</si>
  <si>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</si>
  <si>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</si>
  <si>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</si>
  <si>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</si>
  <si>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</si>
  <si>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</si>
  <si>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</si>
  <si>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</si>
  <si>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</si>
  <si>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</si>
  <si>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</si>
  <si>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</si>
  <si>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</si>
  <si>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</si>
  <si>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</si>
  <si>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</si>
  <si>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</si>
  <si>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</si>
  <si>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</si>
  <si>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</si>
  <si>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</si>
  <si>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</si>
  <si>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</si>
  <si>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</si>
  <si>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</si>
  <si>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</si>
  <si>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</si>
  <si>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</si>
  <si>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</si>
  <si>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</si>
  <si>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</si>
  <si>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</si>
  <si>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</si>
  <si>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</si>
  <si>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</si>
  <si>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</si>
  <si>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</si>
  <si>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</si>
  <si>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</si>
  <si>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</si>
  <si>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</si>
  <si>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</si>
  <si>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</si>
  <si>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</si>
  <si>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</si>
  <si>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</si>
  <si>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</si>
  <si>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</si>
  <si>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</si>
  <si>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</si>
  <si>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</si>
  <si>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</si>
  <si>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</si>
  <si>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</si>
  <si>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</si>
  <si>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</si>
  <si>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</si>
  <si>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</si>
  <si>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</si>
  <si>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</si>
  <si>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</si>
  <si>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</si>
  <si>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</si>
  <si>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</si>
  <si>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</si>
  <si>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</si>
  <si>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</si>
  <si>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</si>
  <si>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</si>
  <si>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</si>
  <si>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</si>
  <si>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</si>
  <si>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</si>
  <si>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</si>
  <si>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</si>
  <si>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</si>
  <si>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</si>
  <si>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</si>
  <si>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</si>
  <si>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</si>
  <si>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</si>
  <si>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</si>
  <si>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</si>
  <si>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</si>
  <si>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</si>
  <si>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</si>
  <si>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</si>
  <si>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</si>
  <si>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</si>
  <si>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</si>
  <si>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</si>
  <si>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</si>
  <si>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</si>
  <si>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</si>
  <si>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</si>
  <si>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</si>
  <si>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</si>
  <si>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</si>
  <si>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</si>
  <si>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</si>
  <si>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</si>
  <si>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</si>
  <si>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</si>
  <si>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</si>
  <si>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</si>
  <si>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</si>
  <si>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</si>
  <si>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</si>
  <si>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</si>
  <si>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</si>
  <si>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</si>
  <si>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</si>
  <si>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</si>
  <si>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</si>
  <si>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</si>
  <si>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</si>
  <si>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</si>
  <si>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</si>
  <si>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</si>
  <si>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</si>
  <si>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</si>
  <si>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</si>
  <si>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</si>
  <si>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</si>
  <si>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</si>
  <si>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</si>
  <si>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</si>
  <si>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</si>
  <si>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</si>
  <si>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</si>
  <si>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</si>
  <si>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</si>
  <si>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</si>
  <si>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</si>
  <si>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</si>
  <si>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</si>
  <si>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</si>
  <si>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</si>
  <si>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</si>
  <si>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</si>
  <si>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</si>
  <si>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</si>
  <si>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</si>
  <si>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</si>
  <si>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</si>
  <si>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</si>
  <si>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</si>
  <si>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</si>
  <si>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</si>
  <si>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</si>
  <si>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</si>
  <si>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</si>
  <si>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</si>
  <si>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</si>
  <si>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</si>
  <si>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</si>
  <si>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</si>
  <si>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</si>
  <si>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</si>
  <si>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</si>
  <si>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</si>
  <si>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</si>
  <si>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</si>
  <si>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</si>
  <si>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</si>
  <si>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</si>
  <si>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</si>
  <si>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</si>
  <si>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</si>
  <si>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</si>
  <si>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</si>
  <si>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</si>
  <si>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</si>
  <si>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</si>
  <si>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</si>
  <si>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</si>
  <si>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</si>
  <si>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</si>
  <si>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</si>
  <si>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</si>
  <si>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</si>
  <si>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</si>
  <si>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</si>
  <si>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</si>
  <si>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</si>
  <si>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</si>
  <si>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</si>
  <si>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</si>
  <si>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</si>
  <si>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</si>
  <si>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</si>
  <si>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</si>
  <si>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</si>
  <si>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</si>
  <si>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</si>
  <si>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</si>
  <si>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</si>
  <si>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</si>
  <si>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</si>
  <si>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</si>
  <si>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</si>
  <si>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</si>
  <si>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</si>
  <si>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</si>
  <si>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</si>
  <si>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</si>
  <si>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</si>
  <si>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</si>
  <si>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</si>
  <si>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</si>
  <si>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</si>
  <si>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</si>
  <si>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</si>
  <si>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</si>
  <si>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</si>
  <si>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</si>
  <si>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</si>
  <si>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</si>
  <si>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</si>
  <si>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</si>
  <si>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</si>
  <si>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</si>
  <si>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</si>
  <si>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</si>
  <si>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</si>
  <si>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</si>
  <si>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</si>
  <si>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</si>
  <si>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</si>
  <si>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</si>
  <si>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</si>
  <si>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</si>
  <si>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</si>
  <si>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</si>
  <si>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</si>
  <si>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</si>
  <si>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</si>
  <si>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</si>
  <si>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</si>
  <si>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</si>
  <si>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</si>
  <si>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</si>
  <si>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</si>
  <si>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</si>
  <si>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</si>
  <si>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</si>
  <si>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</si>
  <si>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</si>
  <si>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</si>
  <si>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</si>
  <si>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</si>
  <si>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</si>
  <si>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</si>
  <si>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</si>
  <si>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</si>
  <si>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</si>
  <si>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</si>
  <si>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</si>
  <si>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</si>
  <si>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</si>
  <si>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</si>
  <si>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</si>
  <si>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</si>
  <si>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</si>
  <si>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</si>
  <si>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</si>
  <si>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</si>
  <si>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</si>
  <si>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</si>
  <si>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</si>
  <si>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</si>
  <si>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</si>
  <si>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</si>
  <si>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</si>
  <si>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</si>
  <si>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</si>
  <si>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</si>
  <si>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</si>
  <si>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</si>
  <si>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</si>
  <si>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</si>
  <si>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</si>
  <si>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</si>
  <si>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</si>
  <si>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</si>
  <si>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</si>
  <si>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</si>
  <si>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</si>
  <si>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</si>
  <si>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</si>
  <si>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</si>
  <si>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</si>
  <si>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</si>
  <si>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</si>
  <si>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</si>
  <si>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</si>
  <si>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</si>
  <si>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</si>
  <si>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</si>
  <si>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</si>
  <si>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</si>
  <si>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</si>
  <si>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</si>
  <si>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</si>
  <si>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</si>
  <si>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</si>
  <si>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</si>
  <si>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</si>
  <si>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</si>
  <si>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</si>
  <si>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</si>
  <si>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</si>
  <si>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</si>
  <si>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</si>
  <si>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</si>
  <si>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</si>
  <si>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</si>
  <si>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</si>
  <si>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</si>
  <si>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</si>
  <si>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</si>
  <si>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</si>
  <si>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</si>
  <si>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</si>
  <si>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</si>
  <si>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</si>
  <si>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</si>
  <si>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</si>
  <si>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</si>
  <si>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</si>
  <si>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</si>
  <si>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</si>
  <si>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</si>
  <si>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</si>
  <si>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</si>
  <si>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</si>
  <si>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</si>
  <si>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</si>
  <si>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</si>
  <si>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</si>
  <si>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</si>
  <si>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</si>
  <si>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</si>
  <si>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</si>
  <si>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</si>
  <si>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</si>
  <si>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</si>
  <si>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</si>
  <si>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</si>
  <si>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</si>
  <si>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</si>
  <si>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</si>
  <si>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</si>
  <si>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</si>
  <si>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</si>
  <si>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</si>
  <si>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</si>
  <si>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</si>
  <si>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</si>
  <si>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</si>
  <si>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</si>
  <si>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</si>
  <si>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</si>
  <si>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</si>
  <si>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</si>
  <si>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</si>
  <si>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</si>
  <si>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</si>
  <si>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</si>
  <si>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</si>
  <si>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</si>
  <si>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</si>
  <si>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</si>
  <si>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</si>
  <si>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</si>
  <si>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</si>
  <si>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</si>
  <si>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</si>
  <si>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</si>
  <si>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</si>
  <si>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</si>
  <si>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</si>
  <si>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</si>
  <si>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</si>
  <si>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</si>
  <si>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</si>
  <si>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</si>
  <si>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</si>
  <si>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</si>
  <si>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</si>
  <si>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</si>
  <si>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</si>
  <si>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</si>
  <si>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</si>
  <si>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</si>
  <si>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</si>
  <si>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</si>
  <si>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</si>
  <si>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</si>
  <si>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</si>
  <si>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</si>
  <si>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</si>
  <si>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</si>
  <si>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</si>
  <si>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</si>
  <si>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</si>
  <si>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</si>
  <si>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</si>
  <si>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</si>
  <si>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</si>
  <si>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</si>
  <si>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</si>
  <si>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</si>
  <si>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</si>
  <si>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</si>
  <si>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</si>
  <si>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</si>
  <si>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</si>
  <si>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</si>
  <si>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</si>
  <si>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</si>
  <si>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</si>
  <si>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</si>
  <si>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</si>
  <si>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</si>
  <si>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</si>
  <si>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</si>
  <si>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</si>
  <si>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</si>
  <si>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</si>
  <si>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</si>
  <si>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</si>
  <si>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</si>
  <si>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</si>
  <si>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</si>
  <si>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</si>
  <si>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</si>
  <si>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</si>
  <si>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</si>
  <si>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</si>
  <si>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</si>
  <si>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</si>
  <si>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</si>
  <si>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</si>
  <si>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</si>
  <si>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</si>
  <si>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</si>
  <si>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</si>
  <si>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</si>
  <si>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</si>
  <si>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</si>
  <si>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</si>
  <si>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</si>
  <si>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</si>
  <si>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</si>
  <si>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</si>
  <si>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</si>
  <si>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</si>
  <si>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</si>
  <si>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</si>
  <si>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</si>
  <si>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</si>
  <si>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</si>
  <si>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</si>
  <si>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</si>
  <si>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</si>
  <si>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</si>
  <si>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</si>
  <si>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</si>
  <si>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</si>
  <si>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</si>
  <si>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</si>
  <si>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</si>
  <si>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</si>
  <si>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</si>
  <si>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</si>
  <si>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</si>
  <si>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</si>
  <si>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</si>
  <si>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</si>
  <si>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</si>
  <si>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</si>
  <si>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</si>
  <si>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</si>
  <si>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</si>
  <si>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</si>
  <si>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</si>
  <si>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</si>
  <si>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</si>
  <si>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</si>
  <si>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</si>
  <si>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</si>
  <si>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</si>
  <si>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</si>
  <si>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</si>
  <si>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</si>
  <si>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</si>
  <si>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</si>
  <si>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</si>
  <si>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</si>
  <si>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</si>
  <si>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</si>
  <si>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</si>
  <si>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</si>
  <si>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</si>
  <si>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</si>
  <si>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</si>
  <si>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</si>
  <si>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</si>
  <si>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</si>
  <si>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</si>
  <si>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</si>
  <si>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</si>
  <si>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</si>
  <si>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</si>
  <si>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</si>
  <si>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</si>
  <si>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</si>
  <si>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</si>
  <si>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</si>
  <si>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</si>
  <si>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</si>
  <si>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</si>
  <si>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</si>
  <si>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</si>
  <si>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</si>
  <si>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</si>
  <si>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</si>
  <si>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</si>
  <si>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</si>
  <si>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</si>
  <si>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</si>
  <si>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</si>
  <si>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</si>
  <si>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</si>
  <si>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</si>
  <si>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</si>
  <si>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</si>
  <si>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</si>
  <si>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</si>
  <si>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</si>
  <si>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</si>
  <si>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</si>
  <si>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</si>
  <si>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</si>
  <si>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</si>
  <si>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</si>
  <si>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</si>
  <si>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</si>
  <si>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</si>
  <si>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</si>
  <si>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</si>
  <si>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</si>
  <si>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</si>
  <si>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</si>
  <si>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</si>
  <si>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</si>
  <si>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</si>
  <si>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</si>
  <si>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</si>
  <si>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</si>
  <si>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</si>
  <si>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</si>
  <si>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</si>
  <si>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</si>
  <si>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</si>
  <si>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</si>
  <si>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</si>
  <si>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</si>
  <si>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</si>
  <si>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</si>
  <si>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</si>
  <si>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</si>
  <si>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</si>
  <si>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</si>
  <si>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</si>
  <si>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</si>
  <si>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</si>
  <si>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</si>
  <si>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</si>
  <si>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</si>
  <si>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</si>
  <si>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</si>
  <si>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</si>
  <si>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</si>
  <si>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</si>
  <si>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</si>
  <si>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</si>
  <si>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</si>
  <si>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</si>
  <si>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</si>
  <si>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</si>
  <si>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</si>
  <si>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</si>
  <si>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</si>
  <si>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</si>
  <si>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</si>
  <si>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</si>
  <si>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</si>
  <si>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</si>
  <si>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</si>
  <si>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</si>
  <si>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</si>
  <si>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</si>
  <si>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</si>
  <si>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</si>
  <si>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</si>
  <si>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</si>
  <si>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</si>
  <si>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</si>
  <si>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</si>
  <si>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</si>
  <si>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</si>
  <si>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</si>
  <si>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</si>
  <si>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</si>
  <si>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</si>
  <si>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</si>
  <si>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</si>
  <si>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</si>
  <si>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</si>
  <si>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</si>
  <si>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</si>
  <si>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</si>
  <si>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</si>
  <si>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</si>
  <si>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</si>
  <si>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</si>
  <si>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</si>
  <si>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</si>
  <si>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</si>
  <si>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</si>
  <si>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</si>
  <si>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</si>
  <si>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</si>
  <si>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</si>
  <si>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</si>
  <si>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</si>
  <si>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</si>
  <si>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</si>
  <si>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</si>
  <si>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</si>
  <si>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</si>
  <si>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</si>
  <si>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</si>
  <si>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</si>
  <si>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</si>
  <si>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</si>
  <si>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</si>
  <si>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</si>
  <si>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</si>
  <si>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</si>
  <si>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</si>
  <si>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</si>
  <si>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</si>
  <si>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</si>
  <si>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</si>
  <si>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</si>
  <si>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</si>
  <si>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</si>
  <si>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</si>
  <si>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</si>
  <si>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</si>
  <si>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</si>
  <si>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</si>
  <si>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</si>
  <si>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</si>
  <si>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</si>
  <si>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</si>
  <si>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</si>
  <si>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</si>
  <si>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</si>
  <si>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</si>
  <si>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</si>
  <si>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</si>
  <si>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</si>
  <si>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</si>
  <si>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</si>
  <si>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</si>
  <si>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</si>
  <si>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</si>
  <si>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</si>
  <si>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</si>
  <si>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</si>
  <si>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</si>
  <si>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</si>
  <si>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</si>
  <si>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</si>
  <si>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</si>
  <si>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</si>
  <si>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</si>
  <si>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</si>
  <si>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</si>
  <si>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</si>
  <si>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</si>
  <si>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</si>
  <si>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</si>
  <si>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</si>
  <si>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</si>
  <si>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</si>
  <si>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</si>
  <si>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</si>
  <si>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</si>
  <si>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</si>
  <si>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</si>
  <si>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</si>
  <si>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</si>
  <si>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</si>
  <si>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</si>
  <si>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</si>
  <si>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</si>
  <si>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</si>
  <si>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</si>
  <si>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</si>
  <si>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</si>
  <si>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</si>
  <si>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</si>
  <si>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</si>
  <si>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</si>
  <si>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</si>
  <si>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</si>
  <si>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</si>
  <si>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</si>
  <si>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</si>
  <si>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</si>
  <si>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</si>
  <si>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</si>
  <si>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</si>
  <si>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</si>
  <si>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</si>
  <si>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</si>
  <si>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</si>
  <si>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</si>
  <si>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</si>
  <si>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</si>
  <si>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</si>
  <si>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</si>
  <si>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</si>
  <si>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</si>
  <si>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</si>
  <si>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</si>
  <si>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</si>
  <si>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</si>
  <si>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</si>
  <si>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</si>
  <si>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</si>
  <si>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</si>
  <si>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</si>
  <si>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</si>
  <si>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</si>
  <si>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</si>
  <si>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</si>
  <si>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</si>
  <si>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</si>
  <si>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</si>
  <si>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</si>
  <si>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</si>
  <si>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</si>
  <si>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</si>
  <si>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</si>
  <si>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</si>
  <si>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</si>
  <si>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</si>
  <si>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</si>
  <si>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</si>
  <si>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</si>
  <si>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</si>
  <si>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</si>
  <si>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</si>
  <si>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</si>
  <si>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</si>
  <si>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</si>
  <si>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</si>
  <si>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</si>
  <si>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</si>
  <si>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</si>
  <si>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</si>
  <si>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</si>
  <si>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</si>
  <si>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</si>
  <si>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</si>
  <si>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</si>
  <si>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</si>
  <si>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</si>
  <si>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</si>
  <si>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</si>
  <si>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</si>
  <si>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</si>
  <si>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</si>
  <si>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</si>
  <si>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</si>
  <si>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</si>
  <si>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</si>
  <si>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</si>
  <si>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</si>
  <si>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</si>
  <si>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</si>
  <si>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</si>
  <si>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</si>
  <si>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</si>
  <si>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</si>
  <si>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</si>
  <si>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</si>
  <si>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</si>
  <si>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</si>
  <si>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</si>
  <si>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</si>
  <si>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</si>
  <si>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</si>
  <si>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</si>
  <si>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</si>
  <si>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</si>
  <si>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</si>
  <si>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</si>
  <si>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</si>
  <si>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</si>
  <si>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</si>
  <si>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</si>
  <si>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</si>
  <si>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</si>
  <si>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</si>
  <si>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</si>
  <si>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</si>
  <si>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</si>
  <si>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</si>
  <si>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</si>
  <si>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</si>
  <si>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</si>
  <si>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</si>
  <si>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</si>
  <si>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</si>
  <si>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</si>
  <si>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</si>
  <si>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</si>
  <si>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</si>
  <si>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</si>
  <si>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</si>
  <si>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</si>
  <si>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</si>
  <si>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</si>
  <si>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</si>
  <si>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</si>
  <si>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</si>
  <si>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</si>
  <si>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</si>
  <si>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</si>
  <si>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</si>
  <si>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</si>
  <si>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</si>
  <si>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</si>
  <si>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</si>
  <si>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</si>
  <si>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</si>
  <si>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</si>
  <si>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</si>
  <si>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</si>
  <si>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</si>
  <si>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</si>
  <si>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</si>
  <si>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</si>
  <si>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</si>
  <si>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</si>
  <si>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</si>
  <si>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</si>
  <si>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</si>
  <si>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</si>
  <si>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</si>
  <si>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</si>
  <si>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</si>
  <si>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</si>
  <si>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</si>
  <si>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</si>
  <si>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</si>
  <si>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</si>
  <si>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</si>
  <si>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</si>
  <si>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</si>
  <si>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</si>
  <si>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</si>
  <si>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</si>
  <si>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</si>
  <si>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</si>
  <si>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</si>
  <si>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</si>
  <si>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</si>
  <si>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</si>
  <si>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</si>
  <si>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</si>
  <si>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</si>
  <si>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</si>
  <si>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</si>
  <si>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</si>
  <si>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</si>
  <si>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</si>
  <si>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</si>
  <si>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</si>
  <si>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</si>
  <si>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</si>
  <si>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</si>
  <si>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</si>
  <si>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</si>
  <si>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</si>
  <si>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</si>
  <si>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</si>
  <si>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</si>
  <si>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</si>
  <si>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</si>
  <si>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</si>
  <si>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</si>
  <si>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</si>
  <si>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</si>
  <si>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</si>
  <si>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</si>
  <si>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</si>
  <si>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</si>
  <si>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</si>
  <si>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</si>
  <si>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</si>
  <si>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</si>
  <si>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</si>
  <si>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</si>
  <si>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</si>
  <si>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</si>
  <si>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</si>
  <si>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</si>
  <si>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</si>
  <si>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</si>
  <si>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</si>
  <si>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</si>
  <si>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</si>
  <si>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</si>
  <si>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</si>
  <si>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</si>
  <si>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</si>
  <si>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</si>
  <si>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</si>
  <si>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</si>
  <si>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</si>
  <si>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</si>
  <si>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</si>
  <si>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</si>
  <si>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</si>
  <si>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</si>
  <si>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</si>
  <si>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</si>
  <si>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</si>
  <si>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</si>
  <si>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</si>
  <si>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</si>
  <si>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</si>
  <si>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</si>
  <si>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</si>
  <si>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</si>
  <si>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</si>
  <si>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</si>
  <si>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</si>
  <si>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</si>
  <si>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</si>
  <si>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</si>
  <si>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</si>
  <si>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</si>
  <si>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</si>
  <si>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</si>
  <si>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</si>
  <si>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</si>
  <si>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</si>
  <si>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</si>
  <si>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</si>
  <si>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</si>
  <si>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</si>
  <si>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</si>
  <si>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</si>
  <si>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</si>
  <si>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</si>
  <si>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</si>
  <si>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</si>
  <si>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</si>
  <si>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</si>
  <si>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</si>
  <si>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</si>
  <si>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</si>
  <si>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</si>
  <si>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</si>
  <si>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</si>
  <si>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</si>
  <si>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</si>
  <si>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</si>
  <si>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</si>
  <si>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</si>
  <si>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</si>
  <si>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</si>
  <si>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</si>
  <si>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</si>
  <si>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</si>
  <si>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</si>
  <si>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</si>
  <si>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</si>
  <si>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</si>
  <si>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</si>
  <si>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</si>
  <si>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</si>
  <si>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</si>
  <si>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</si>
  <si>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</si>
  <si>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</si>
  <si>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</si>
  <si>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</si>
  <si>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</si>
  <si>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</si>
  <si>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</si>
  <si>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</si>
  <si>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</si>
  <si>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</si>
  <si>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</si>
  <si>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</si>
  <si>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</si>
  <si>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</si>
  <si>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</si>
  <si>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</si>
  <si>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</si>
  <si>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</si>
  <si>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</si>
  <si>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</si>
  <si>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</si>
  <si>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</si>
  <si>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</si>
  <si>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</si>
  <si>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</si>
  <si>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</si>
  <si>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</si>
  <si>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</si>
  <si>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</si>
  <si>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</si>
  <si>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</si>
  <si>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</si>
  <si>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</si>
  <si>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</si>
  <si>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</si>
  <si>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</si>
  <si>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</si>
  <si>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</si>
  <si>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</si>
  <si>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</si>
  <si>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</si>
  <si>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</si>
  <si>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</si>
  <si>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</si>
  <si>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</si>
  <si>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</si>
  <si>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</si>
  <si>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</si>
  <si>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</si>
  <si>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</si>
  <si>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</si>
  <si>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</si>
  <si>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</si>
  <si>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</si>
  <si>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</si>
  <si>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</si>
  <si>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</si>
  <si>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</si>
  <si>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</si>
  <si>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</si>
  <si>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</si>
  <si>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</si>
  <si>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</si>
  <si>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</si>
  <si>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</si>
  <si>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</si>
  <si>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</si>
  <si>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</si>
  <si>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</si>
  <si>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</si>
  <si>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</si>
  <si>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</si>
  <si>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</si>
  <si>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</si>
  <si>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</si>
  <si>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</si>
  <si>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</si>
  <si>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</si>
  <si>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</si>
  <si>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</si>
  <si>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</si>
  <si>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</si>
  <si>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</si>
  <si>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</si>
  <si>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</si>
  <si>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</si>
  <si>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</si>
  <si>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</si>
  <si>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</si>
  <si>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</si>
  <si>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</si>
  <si>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</si>
  <si>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</si>
  <si>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</si>
  <si>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</si>
  <si>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</si>
  <si>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</si>
  <si>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</si>
  <si>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</si>
  <si>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</si>
  <si>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</si>
  <si>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</si>
  <si>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</si>
  <si>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</si>
  <si>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</si>
  <si>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</si>
  <si>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</si>
  <si>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</si>
  <si>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</si>
  <si>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</si>
  <si>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</si>
  <si>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</si>
  <si>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</si>
  <si>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</si>
  <si>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</si>
  <si>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</si>
  <si>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</si>
  <si>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</si>
  <si>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</si>
  <si>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</si>
  <si>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</si>
  <si>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</si>
  <si>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</si>
  <si>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</si>
  <si>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</si>
  <si>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</si>
  <si>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</si>
  <si>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</si>
  <si>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</si>
  <si>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</si>
  <si>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</si>
  <si>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</si>
  <si>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</si>
  <si>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</si>
  <si>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</si>
  <si>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</si>
  <si>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</si>
  <si>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</si>
  <si>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</si>
  <si>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</si>
  <si>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</si>
  <si>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</si>
  <si>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</si>
  <si>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</si>
  <si>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</si>
  <si>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</si>
  <si>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</si>
  <si>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</si>
  <si>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</si>
  <si>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</si>
  <si>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</si>
  <si>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</si>
  <si>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</si>
  <si>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</si>
  <si>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</si>
  <si>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</si>
  <si>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</si>
  <si>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</si>
  <si>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</si>
  <si>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</si>
  <si>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</si>
  <si>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</si>
  <si>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</si>
  <si>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</si>
  <si>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</si>
  <si>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</si>
  <si>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</si>
  <si>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</si>
  <si>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</si>
  <si>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</si>
  <si>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</si>
  <si>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</si>
  <si>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</si>
  <si>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</si>
  <si>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</si>
  <si>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</si>
  <si>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</si>
  <si>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</si>
  <si>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</si>
  <si>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</si>
  <si>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</si>
  <si>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</si>
  <si>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</si>
  <si>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</si>
  <si>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</si>
  <si>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</si>
  <si>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</si>
  <si>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</si>
  <si>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</si>
  <si>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</si>
  <si>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</si>
  <si>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</si>
  <si>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</si>
  <si>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</si>
  <si>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</si>
  <si>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</si>
  <si>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</si>
  <si>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</si>
  <si>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</si>
  <si>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</si>
  <si>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</si>
  <si>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</si>
  <si>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</si>
  <si>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</si>
  <si>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</si>
  <si>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</si>
  <si>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</si>
  <si>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</si>
  <si>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</si>
  <si>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</si>
  <si>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</si>
  <si>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</si>
  <si>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</si>
  <si>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</si>
  <si>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</si>
  <si>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</si>
  <si>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</si>
  <si>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</si>
  <si>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</si>
  <si>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</si>
  <si>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</si>
  <si>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</si>
  <si>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</si>
  <si>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</si>
  <si>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</si>
  <si>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</si>
  <si>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</si>
  <si>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</si>
  <si>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</si>
  <si>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</si>
  <si>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</si>
  <si>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</si>
  <si>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</si>
  <si>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</si>
  <si>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</si>
  <si>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</si>
  <si>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</si>
  <si>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</si>
  <si>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</si>
  <si>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</si>
  <si>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</si>
  <si>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</si>
  <si>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</si>
  <si>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</si>
  <si>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</si>
  <si>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</si>
  <si>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</si>
  <si>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</si>
  <si>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</si>
  <si>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</si>
  <si>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</si>
  <si>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</si>
  <si>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</si>
  <si>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</si>
  <si>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</si>
  <si>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</si>
  <si>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</si>
  <si>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</si>
  <si>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</si>
  <si>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</si>
  <si>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</si>
  <si>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</si>
  <si>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</si>
  <si>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</si>
  <si>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</si>
  <si>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</si>
  <si>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</si>
  <si>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</si>
  <si>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</si>
  <si>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</si>
  <si>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</si>
  <si>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</si>
  <si>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</si>
  <si>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</si>
  <si>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</si>
  <si>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</si>
  <si>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</si>
  <si>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</si>
  <si>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</si>
  <si>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</si>
  <si>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</si>
  <si>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</si>
  <si>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</si>
  <si>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</si>
  <si>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</si>
  <si>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</si>
  <si>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</si>
  <si>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</si>
  <si>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</si>
  <si>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</si>
  <si>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</si>
  <si>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</si>
  <si>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</si>
  <si>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</si>
  <si>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</si>
  <si>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</si>
  <si>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</si>
  <si>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</si>
  <si>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</si>
  <si>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</si>
  <si>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</si>
  <si>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</si>
  <si>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</si>
  <si>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</si>
  <si>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</si>
  <si>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</si>
  <si>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</si>
  <si>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</si>
  <si>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</si>
  <si>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</si>
  <si>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</si>
  <si>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</si>
  <si>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</si>
  <si>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</si>
  <si>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</si>
  <si>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</si>
  <si>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</si>
  <si>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</si>
  <si>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</si>
  <si>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</si>
  <si>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</si>
  <si>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</si>
  <si>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</si>
  <si>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</si>
  <si>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</si>
  <si>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</si>
  <si>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</si>
  <si>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</si>
  <si>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</si>
  <si>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</si>
  <si>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</si>
  <si>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</si>
  <si>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</si>
  <si>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</si>
  <si>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</si>
  <si>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</si>
  <si>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</si>
  <si>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</si>
  <si>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</si>
  <si>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</si>
  <si>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</si>
  <si>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</si>
  <si>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</si>
  <si>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</si>
  <si>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</si>
  <si>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</si>
  <si>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</si>
  <si>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</si>
  <si>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</si>
  <si>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</si>
  <si>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</si>
  <si>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</si>
  <si>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</si>
  <si>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</si>
  <si>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</si>
  <si>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</si>
  <si>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</si>
  <si>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</si>
  <si>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</si>
  <si>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</si>
  <si>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</si>
  <si>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</si>
  <si>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</si>
  <si>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</si>
  <si>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</si>
  <si>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</si>
  <si>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</si>
  <si>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</si>
  <si>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</si>
  <si>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</si>
  <si>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</si>
  <si>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</si>
  <si>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</si>
  <si>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</si>
  <si>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</si>
  <si>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</si>
  <si>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</si>
  <si>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</si>
  <si>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</si>
  <si>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</si>
  <si>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</si>
  <si>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</si>
  <si>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</si>
  <si>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</si>
  <si>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</si>
  <si>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</si>
  <si>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</si>
  <si>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</si>
  <si>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</si>
  <si>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</si>
  <si>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</si>
  <si>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</si>
  <si>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</si>
  <si>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</si>
  <si>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</si>
  <si>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</si>
  <si>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</si>
  <si>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</si>
  <si>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</si>
  <si>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</si>
  <si>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</si>
  <si>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</si>
  <si>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</si>
  <si>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</si>
  <si>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</si>
  <si>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</si>
  <si>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</si>
  <si>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</si>
  <si>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</si>
  <si>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</si>
  <si>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</si>
  <si>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</si>
  <si>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</si>
  <si>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</si>
  <si>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</si>
  <si>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</si>
  <si>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</si>
  <si>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</si>
  <si>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</si>
  <si>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</si>
  <si>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</si>
  <si>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</si>
  <si>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</si>
  <si>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</si>
  <si>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</si>
  <si>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</si>
  <si>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</si>
  <si>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</si>
  <si>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</si>
  <si>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</si>
  <si>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</si>
  <si>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</si>
  <si>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</si>
  <si>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</si>
  <si>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</si>
  <si>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</si>
  <si>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</si>
  <si>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</si>
  <si>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</si>
  <si>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</si>
  <si>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</si>
  <si>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</si>
  <si>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</si>
  <si>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</si>
  <si>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</si>
  <si>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</si>
  <si>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</si>
  <si>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</si>
  <si>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</si>
  <si>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</si>
  <si>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</si>
  <si>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</si>
  <si>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</si>
  <si>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</si>
  <si>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</si>
  <si>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</si>
  <si>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</si>
  <si>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</si>
  <si>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</si>
  <si>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</si>
  <si>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</si>
  <si>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</si>
  <si>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</si>
  <si>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</si>
  <si>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</si>
  <si>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</si>
  <si>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</si>
  <si>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</si>
  <si>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</si>
  <si>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</si>
  <si>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</si>
  <si>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</si>
  <si>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</si>
  <si>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</si>
  <si>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</si>
  <si>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</si>
  <si>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</si>
  <si>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</si>
  <si>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</si>
  <si>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</si>
  <si>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</si>
  <si>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</si>
  <si>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</si>
  <si>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</si>
  <si>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</si>
  <si>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</si>
  <si>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</si>
  <si>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</si>
  <si>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</si>
  <si>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</si>
  <si>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</si>
  <si>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</si>
  <si>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</si>
  <si>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</si>
  <si>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</si>
  <si>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</si>
  <si>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</si>
  <si>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</si>
  <si>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</si>
  <si>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</si>
  <si>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</si>
  <si>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</si>
  <si>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</si>
  <si>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</si>
  <si>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</si>
  <si>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</si>
  <si>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</si>
  <si>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</si>
  <si>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</si>
  <si>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</si>
  <si>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</si>
  <si>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</si>
  <si>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</si>
  <si>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</si>
  <si>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</si>
  <si>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</si>
  <si>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</si>
  <si>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</si>
  <si>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</si>
  <si>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</si>
  <si>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</si>
  <si>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</si>
  <si>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</si>
  <si>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</si>
  <si>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</si>
  <si>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</si>
  <si>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</si>
  <si>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</si>
  <si>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</si>
  <si>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</si>
  <si>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</si>
  <si>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</si>
  <si>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</si>
  <si>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</si>
  <si>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</si>
  <si>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</si>
  <si>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</si>
  <si>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</si>
  <si>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</si>
  <si>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</si>
  <si>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</si>
  <si>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</si>
  <si>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</si>
  <si>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</si>
  <si>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</si>
  <si>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</si>
  <si>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</si>
  <si>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</si>
  <si>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</si>
  <si>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</si>
  <si>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</si>
  <si>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</si>
  <si>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</si>
  <si>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</si>
  <si>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</si>
  <si>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</si>
  <si>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</si>
  <si>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</si>
  <si>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</si>
  <si>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</si>
  <si>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</si>
  <si>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</si>
  <si>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</si>
  <si>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</si>
  <si>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</si>
  <si>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</si>
  <si>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</si>
  <si>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</si>
  <si>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</si>
  <si>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</si>
  <si>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</si>
  <si>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</si>
  <si>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</si>
  <si>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</si>
  <si>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</si>
  <si>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</si>
  <si>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</si>
  <si>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</si>
  <si>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</si>
  <si>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</si>
  <si>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</si>
  <si>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</si>
  <si>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</si>
  <si>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</si>
  <si>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</si>
  <si>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</si>
  <si>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</si>
  <si>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</si>
  <si>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</si>
  <si>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</si>
  <si>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</si>
  <si>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</si>
  <si>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</si>
  <si>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</si>
  <si>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</si>
  <si>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</si>
  <si>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</si>
  <si>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</si>
  <si>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</si>
  <si>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</si>
  <si>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</si>
  <si>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</si>
  <si>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</si>
  <si>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</si>
  <si>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</si>
  <si>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</si>
  <si>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</si>
  <si>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</si>
  <si>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</si>
  <si>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</si>
  <si>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</si>
  <si>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</si>
  <si>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</si>
  <si>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</si>
  <si>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</si>
  <si>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</si>
  <si>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</si>
  <si>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</si>
  <si>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</si>
  <si>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</si>
  <si>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</si>
  <si>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</si>
  <si>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</si>
  <si>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</si>
  <si>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</si>
  <si>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</si>
  <si>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</si>
  <si>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</si>
  <si>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</si>
  <si>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</si>
  <si>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</si>
  <si>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</si>
  <si>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</si>
  <si>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</si>
  <si>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</si>
  <si>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</si>
  <si>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</si>
  <si>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</si>
  <si>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</si>
  <si>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</si>
  <si>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</si>
  <si>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</si>
  <si>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</si>
  <si>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</si>
  <si>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</si>
  <si>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</si>
  <si>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</si>
  <si>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</si>
  <si>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</si>
  <si>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</si>
  <si>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</si>
  <si>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</si>
  <si>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</si>
  <si>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</si>
  <si>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</si>
  <si>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</si>
  <si>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</si>
  <si>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</si>
  <si>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</si>
  <si>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</si>
  <si>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</si>
  <si>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</si>
  <si>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</si>
  <si>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</si>
  <si>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</si>
  <si>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</si>
  <si>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</si>
  <si>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</si>
  <si>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</si>
  <si>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</si>
  <si>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</si>
  <si>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</si>
  <si>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</si>
  <si>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</si>
  <si>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</si>
  <si>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</si>
  <si>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</si>
  <si>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</si>
  <si>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</si>
  <si>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</si>
  <si>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</si>
  <si>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</si>
  <si>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</si>
  <si>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</si>
  <si>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</si>
  <si>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</si>
  <si>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</si>
  <si>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</si>
  <si>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</si>
  <si>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</si>
  <si>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</si>
  <si>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</si>
  <si>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</si>
  <si>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</si>
  <si>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</si>
  <si>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</si>
  <si>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</si>
  <si>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</si>
  <si>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</si>
  <si>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</si>
  <si>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</si>
  <si>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</si>
  <si>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</si>
  <si>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</si>
  <si>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</si>
  <si>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</si>
  <si>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</si>
  <si>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</si>
  <si>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</si>
  <si>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</si>
  <si>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</si>
  <si>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</si>
  <si>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</si>
  <si>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</si>
  <si>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</si>
  <si>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</si>
  <si>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</si>
  <si>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</si>
  <si>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</si>
  <si>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</si>
  <si>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</si>
  <si>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</si>
  <si>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</si>
  <si>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</si>
  <si>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</si>
  <si>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</si>
  <si>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</si>
  <si>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</si>
  <si>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</si>
  <si>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</si>
  <si>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</si>
  <si>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</si>
  <si>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</si>
  <si>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</si>
  <si>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</si>
  <si>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</si>
  <si>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</si>
  <si>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</si>
  <si>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</si>
  <si>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</si>
  <si>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</si>
  <si>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</si>
  <si>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</si>
  <si>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</si>
  <si>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</si>
  <si>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</si>
  <si>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</si>
  <si>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</si>
  <si>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</si>
  <si>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</si>
  <si>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</si>
  <si>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</si>
  <si>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</si>
  <si>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</si>
  <si>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</si>
  <si>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</si>
  <si>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</si>
  <si>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</si>
  <si>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</si>
  <si>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</si>
  <si>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</si>
  <si>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</si>
  <si>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</si>
  <si>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</si>
  <si>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</si>
  <si>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</si>
  <si>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</si>
  <si>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</si>
  <si>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</si>
  <si>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</si>
  <si>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</si>
  <si>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</si>
  <si>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</si>
  <si>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</si>
  <si>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</si>
  <si>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</si>
  <si>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</si>
  <si>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</si>
  <si>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</si>
  <si>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</si>
  <si>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</si>
  <si>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</si>
  <si>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</si>
  <si>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</si>
  <si>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</si>
  <si>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</si>
  <si>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</si>
  <si>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</si>
  <si>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</si>
  <si>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</si>
  <si>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</si>
  <si>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</si>
  <si>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</si>
  <si>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</si>
  <si>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</si>
  <si>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</si>
  <si>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</si>
  <si>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</si>
  <si>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</si>
  <si>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</si>
  <si>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</si>
  <si>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</si>
  <si>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</si>
  <si>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</si>
  <si>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</si>
  <si>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</si>
  <si>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</si>
  <si>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</si>
  <si>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</si>
  <si>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</si>
  <si>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</si>
  <si>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</si>
  <si>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</si>
  <si>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</si>
  <si>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</si>
  <si>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</si>
  <si>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</si>
  <si>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</si>
  <si>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</si>
  <si>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</si>
  <si>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</si>
  <si>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</si>
  <si>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</si>
  <si>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</si>
  <si>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</si>
  <si>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</si>
  <si>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</si>
  <si>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</si>
  <si>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</si>
  <si>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</si>
  <si>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</si>
  <si>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</si>
  <si>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</si>
  <si>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</si>
  <si>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</si>
  <si>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</si>
  <si>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</si>
  <si>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</si>
  <si>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</si>
  <si>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</si>
  <si>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</si>
  <si>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</si>
  <si>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</si>
  <si>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</si>
  <si>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</si>
  <si>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</si>
  <si>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</si>
  <si>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</si>
  <si>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</si>
  <si>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</si>
  <si>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</si>
  <si>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</si>
  <si>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</si>
  <si>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</si>
  <si>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</si>
  <si>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</si>
  <si>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</si>
  <si>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</si>
  <si>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</si>
  <si>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</si>
  <si>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</si>
  <si>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</si>
  <si>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</si>
  <si>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</si>
  <si>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</si>
  <si>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</si>
  <si>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</si>
  <si>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</si>
  <si>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</si>
  <si>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</si>
  <si>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</si>
  <si>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</si>
  <si>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</si>
  <si>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</si>
  <si>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</si>
  <si>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</si>
  <si>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</si>
  <si>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</si>
  <si>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</si>
  <si>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</si>
  <si>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</si>
  <si>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</si>
  <si>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</si>
  <si>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</si>
  <si>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</si>
  <si>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</si>
  <si>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</si>
  <si>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</si>
  <si>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</si>
  <si>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</si>
  <si>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</si>
  <si>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</si>
  <si>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</si>
  <si>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</si>
  <si>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</si>
  <si>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</si>
  <si>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</si>
  <si>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</si>
  <si>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</si>
  <si>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</si>
  <si>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</si>
  <si>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</si>
  <si>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</si>
  <si>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</si>
  <si>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</si>
  <si>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</si>
  <si>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</si>
  <si>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</si>
  <si>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</si>
  <si>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</si>
  <si>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</si>
  <si>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</si>
  <si>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</si>
  <si>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</si>
  <si>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</si>
  <si>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</si>
  <si>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</si>
  <si>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</si>
  <si>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</si>
  <si>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</si>
  <si>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</si>
  <si>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</si>
  <si>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</si>
  <si>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</si>
  <si>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</si>
  <si>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</si>
  <si>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</si>
  <si>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</si>
  <si>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</si>
  <si>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</si>
  <si>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</si>
  <si>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</si>
  <si>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</si>
  <si>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</si>
  <si>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</si>
  <si>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</si>
  <si>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</si>
  <si>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</si>
  <si>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</si>
  <si>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</si>
  <si>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</si>
  <si>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</si>
  <si>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</si>
  <si>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</si>
  <si>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</si>
  <si>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</si>
  <si>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</si>
  <si>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</si>
  <si>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</si>
  <si>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</si>
  <si>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</si>
  <si>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</si>
  <si>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</si>
  <si>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</si>
  <si>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</si>
  <si>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</si>
  <si>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</si>
  <si>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</si>
  <si>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</si>
  <si>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</si>
  <si>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</si>
  <si>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</si>
  <si>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</si>
  <si>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</si>
  <si>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</si>
  <si>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</si>
  <si>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</si>
  <si>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</si>
  <si>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</si>
  <si>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</si>
  <si>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</si>
  <si>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</si>
  <si>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</si>
  <si>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</si>
  <si>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</si>
  <si>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</si>
  <si>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</si>
  <si>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</si>
  <si>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</si>
  <si>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</si>
  <si>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</si>
  <si>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</si>
  <si>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</si>
  <si>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</si>
  <si>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</si>
  <si>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</si>
  <si>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</si>
  <si>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</si>
  <si>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</si>
  <si>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</si>
  <si>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</si>
  <si>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</si>
  <si>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</si>
  <si>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</si>
  <si>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</si>
  <si>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</si>
  <si>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</si>
  <si>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</si>
  <si>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</si>
  <si>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</si>
  <si>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</si>
  <si>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</si>
  <si>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</si>
  <si>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</si>
  <si>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</si>
  <si>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</si>
  <si>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</si>
  <si>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</si>
  <si>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</si>
  <si>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</si>
  <si>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</si>
  <si>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</si>
  <si>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</si>
  <si>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</si>
  <si>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</si>
  <si>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</si>
  <si>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</si>
  <si>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</si>
  <si>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</si>
  <si>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</si>
  <si>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</si>
  <si>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</si>
  <si>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</si>
  <si>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</si>
  <si>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</si>
  <si>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</si>
  <si>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</si>
  <si>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</si>
  <si>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</si>
  <si>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</si>
  <si>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</si>
  <si>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</si>
  <si>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</si>
  <si>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</si>
  <si>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</si>
  <si>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</si>
  <si>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</si>
  <si>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</si>
  <si>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</si>
  <si>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</si>
  <si>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</si>
  <si>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</si>
  <si>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</si>
  <si>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</si>
  <si>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</si>
  <si>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</si>
  <si>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</si>
  <si>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</si>
  <si>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</si>
  <si>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</si>
  <si>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</si>
  <si>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</si>
  <si>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</si>
  <si>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</si>
  <si>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</si>
  <si>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</si>
  <si>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</si>
  <si>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</si>
  <si>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</si>
  <si>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</si>
  <si>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</si>
  <si>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</si>
  <si>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</si>
  <si>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</si>
  <si>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</si>
  <si>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</si>
  <si>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</si>
  <si>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</si>
  <si>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</si>
  <si>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</si>
  <si>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</si>
  <si>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</si>
  <si>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</si>
  <si>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</si>
  <si>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</si>
  <si>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</si>
  <si>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</si>
  <si>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</si>
  <si>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</si>
  <si>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</si>
  <si>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</si>
  <si>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</si>
  <si>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</si>
  <si>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</si>
  <si>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</si>
  <si>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</si>
  <si>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</si>
  <si>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</si>
  <si>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</si>
  <si>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</si>
  <si>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</si>
  <si>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</si>
  <si>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</si>
  <si>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</si>
  <si>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</si>
  <si>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</si>
  <si>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</si>
  <si>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</si>
  <si>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</si>
  <si>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</si>
  <si>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</si>
  <si>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</si>
  <si>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</si>
  <si>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</si>
  <si>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</si>
  <si>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</si>
  <si>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</si>
  <si>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</si>
  <si>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</si>
  <si>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</si>
  <si>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</si>
  <si>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</si>
  <si>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</si>
  <si>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</si>
  <si>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</si>
  <si>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</si>
  <si>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</si>
  <si>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</si>
  <si>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</si>
  <si>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</si>
  <si>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</si>
  <si>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</si>
  <si>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</si>
  <si>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</si>
  <si>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</si>
  <si>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</si>
  <si>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</si>
  <si>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</si>
  <si>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</si>
  <si>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</si>
  <si>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</si>
  <si>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</si>
  <si>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</si>
  <si>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</si>
  <si>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</si>
  <si>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</si>
  <si>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</si>
  <si>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</si>
  <si>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</si>
  <si>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</si>
  <si>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</si>
  <si>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</si>
  <si>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</si>
  <si>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</si>
  <si>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</si>
  <si>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</si>
  <si>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</si>
  <si>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</si>
  <si>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</si>
  <si>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</si>
  <si>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</si>
  <si>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</si>
  <si>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</si>
  <si>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</si>
  <si>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</si>
  <si>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</si>
  <si>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</si>
  <si>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</si>
  <si>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</si>
  <si>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</si>
  <si>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</si>
  <si>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</si>
  <si>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</si>
  <si>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</si>
  <si>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</si>
  <si>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</si>
  <si>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</si>
  <si>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</si>
  <si>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</si>
  <si>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</si>
  <si>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</si>
  <si>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</si>
  <si>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</si>
  <si>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</si>
  <si>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</si>
  <si>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</si>
  <si>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</si>
  <si>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</si>
  <si>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</si>
  <si>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</si>
  <si>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</si>
  <si>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</si>
  <si>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</si>
  <si>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</si>
  <si>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</si>
  <si>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</si>
  <si>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</si>
  <si>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</si>
  <si>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</si>
  <si>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</si>
  <si>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</si>
  <si>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</si>
  <si>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</si>
  <si>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</si>
  <si>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</si>
  <si>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</si>
  <si>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</si>
  <si>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</si>
  <si>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</si>
  <si>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</si>
  <si>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</si>
  <si>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</si>
  <si>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</si>
  <si>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</si>
  <si>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</si>
  <si>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</si>
  <si>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</si>
  <si>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</si>
  <si>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</si>
  <si>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</si>
  <si>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</si>
  <si>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</si>
  <si>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</si>
  <si>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</si>
  <si>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</si>
  <si>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</si>
  <si>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</si>
  <si>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</si>
  <si>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</si>
  <si>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</si>
  <si>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</si>
  <si>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</si>
  <si>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</si>
  <si>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</si>
  <si>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</si>
  <si>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</si>
  <si>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</si>
  <si>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</si>
  <si>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</si>
  <si>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</si>
  <si>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</si>
  <si>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</si>
  <si>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</si>
  <si>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</si>
  <si>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</si>
  <si>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</si>
  <si>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</si>
  <si>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</si>
  <si>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</si>
  <si>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</si>
  <si>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</si>
  <si>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</si>
  <si>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</si>
  <si>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</si>
  <si>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</si>
  <si>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</si>
  <si>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</si>
  <si>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</si>
  <si>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</si>
  <si>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</si>
  <si>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</si>
  <si>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</si>
  <si>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</si>
  <si>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</si>
  <si>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</si>
  <si>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</si>
  <si>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</si>
  <si>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</si>
  <si>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</si>
  <si>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</si>
  <si>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</si>
  <si>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</si>
  <si>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</si>
  <si>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</si>
  <si>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</si>
  <si>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</si>
  <si>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</si>
  <si>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</si>
  <si>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</si>
  <si>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</si>
  <si>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</si>
  <si>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</si>
  <si>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</si>
  <si>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</si>
  <si>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</si>
  <si>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</si>
  <si>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</si>
  <si>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</si>
  <si>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</si>
  <si>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</si>
  <si>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</si>
  <si>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</si>
  <si>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</si>
  <si>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</si>
  <si>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</si>
  <si>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</si>
  <si>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</si>
  <si>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</si>
  <si>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</si>
  <si>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</si>
  <si>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</si>
  <si>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</si>
  <si>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</si>
  <si>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</si>
  <si>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</si>
  <si>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</si>
  <si>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</si>
  <si>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</si>
  <si>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</si>
  <si>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</si>
  <si>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</si>
  <si>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</si>
  <si>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</si>
  <si>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</si>
  <si>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</si>
  <si>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</si>
  <si>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</si>
  <si>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</si>
  <si>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</si>
  <si>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</si>
  <si>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</si>
  <si>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</si>
  <si>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</si>
  <si>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</si>
  <si>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</si>
  <si>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</si>
  <si>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</si>
  <si>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</si>
  <si>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</si>
  <si>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</si>
  <si>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</si>
  <si>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</si>
  <si>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</si>
  <si>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</si>
  <si>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</si>
  <si>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</si>
  <si>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</si>
  <si>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</si>
  <si>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</si>
  <si>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</si>
  <si>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</si>
  <si>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</si>
  <si>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</si>
  <si>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</si>
  <si>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</si>
  <si>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</si>
  <si>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</si>
  <si>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</si>
  <si>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</si>
  <si>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</si>
  <si>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</si>
  <si>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</si>
  <si>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</si>
  <si>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</si>
  <si>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</si>
  <si>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</si>
  <si>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</si>
  <si>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</si>
  <si>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</si>
  <si>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</si>
  <si>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</si>
  <si>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</si>
  <si>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</si>
  <si>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</si>
  <si>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</si>
  <si>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</si>
  <si>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</si>
  <si>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</si>
  <si>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</si>
  <si>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</si>
  <si>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</si>
  <si>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</si>
  <si>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</si>
  <si>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</si>
  <si>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</si>
  <si>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</si>
  <si>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</si>
  <si>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</si>
  <si>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</si>
  <si>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</si>
  <si>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</si>
  <si>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</si>
  <si>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</si>
  <si>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</si>
  <si>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</si>
  <si>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</si>
  <si>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</si>
  <si>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</si>
  <si>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</si>
  <si>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</si>
  <si>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</si>
  <si>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</si>
  <si>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</si>
  <si>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</si>
  <si>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</si>
  <si>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</si>
  <si>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</si>
  <si>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</si>
  <si>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</si>
  <si>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</si>
  <si>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</si>
  <si>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</si>
  <si>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</si>
  <si>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</si>
  <si>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</si>
  <si>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</si>
  <si>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</si>
  <si>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</si>
  <si>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</si>
  <si>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</si>
  <si>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</si>
  <si>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</si>
  <si>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</si>
  <si>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</si>
  <si>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</si>
  <si>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</si>
  <si>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</si>
  <si>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</si>
  <si>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</si>
  <si>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</si>
  <si>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</si>
  <si>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</si>
  <si>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</si>
  <si>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</si>
  <si>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</si>
  <si>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</si>
  <si>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</si>
  <si>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</si>
  <si>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</si>
  <si>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</si>
  <si>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</si>
  <si>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</si>
  <si>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</si>
  <si>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</si>
  <si>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</si>
  <si>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</si>
  <si>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</si>
  <si>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</si>
  <si>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</si>
  <si>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</si>
  <si>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</si>
  <si>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</si>
  <si>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</si>
  <si>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</si>
  <si>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</si>
  <si>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</si>
  <si>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</si>
  <si>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</si>
  <si>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</si>
  <si>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</si>
  <si>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</si>
  <si>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</si>
  <si>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</si>
  <si>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</si>
  <si>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</si>
  <si>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</si>
  <si>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</si>
  <si>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</si>
  <si>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</si>
  <si>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</si>
  <si>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</si>
  <si>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</si>
  <si>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</si>
  <si>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</si>
  <si>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</si>
  <si>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</si>
  <si>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</si>
  <si>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</si>
  <si>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</si>
  <si>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</si>
  <si>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</si>
  <si>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</si>
  <si>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</si>
  <si>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</si>
  <si>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</si>
  <si>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</si>
  <si>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</si>
  <si>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</si>
  <si>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</si>
  <si>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</si>
  <si>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</si>
  <si>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</si>
  <si>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</si>
  <si>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</si>
  <si>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</si>
  <si>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</si>
  <si>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</si>
  <si>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</si>
  <si>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</si>
  <si>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</si>
  <si>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</si>
  <si>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</si>
  <si>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</si>
  <si>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</si>
  <si>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</si>
  <si>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</si>
  <si>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</si>
  <si>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</si>
  <si>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</si>
  <si>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</si>
  <si>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</si>
  <si>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</si>
  <si>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</si>
  <si>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</si>
  <si>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</si>
  <si>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</si>
  <si>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</si>
  <si>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</si>
  <si>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</si>
  <si>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</si>
  <si>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</si>
  <si>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</si>
  <si>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</si>
  <si>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</si>
  <si>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</si>
  <si>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</si>
  <si>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</si>
  <si>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</si>
  <si>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</si>
  <si>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</si>
  <si>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</si>
  <si>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</si>
  <si>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</si>
  <si>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</si>
  <si>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</si>
  <si>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</si>
  <si>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</si>
  <si>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</si>
  <si>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</si>
  <si>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</si>
  <si>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</si>
  <si>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</si>
  <si>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</si>
  <si>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</si>
  <si>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</si>
  <si>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</si>
  <si>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</si>
  <si>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</si>
  <si>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</si>
  <si>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</si>
  <si>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</si>
  <si>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</si>
  <si>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</si>
  <si>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</si>
  <si>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</si>
  <si>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</si>
  <si>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</si>
  <si>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</si>
  <si>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</si>
  <si>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</si>
  <si>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</si>
  <si>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</si>
  <si>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</si>
  <si>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</si>
  <si>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</si>
  <si>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</si>
  <si>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</si>
  <si>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</si>
  <si>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</si>
  <si>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</si>
  <si>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</si>
  <si>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</si>
  <si>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</si>
  <si>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</si>
  <si>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</si>
  <si>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</si>
  <si>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</si>
  <si>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</si>
  <si>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</si>
  <si>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</si>
  <si>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</si>
  <si>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</si>
  <si>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</si>
  <si>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</si>
  <si>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</si>
  <si>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</si>
  <si>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</si>
  <si>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</si>
  <si>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</si>
  <si>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</si>
  <si>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</si>
  <si>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</si>
  <si>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</si>
  <si>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</si>
  <si>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</si>
  <si>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</si>
  <si>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</si>
  <si>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</si>
  <si>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</si>
  <si>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</si>
  <si>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</si>
  <si>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</si>
  <si>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</si>
  <si>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</si>
  <si>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</si>
  <si>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</si>
  <si>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</si>
  <si>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</si>
  <si>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</si>
  <si>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</si>
  <si>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</si>
  <si>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</si>
  <si>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</si>
  <si>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</si>
  <si>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</si>
  <si>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</si>
  <si>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</si>
  <si>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</si>
  <si>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</si>
  <si>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</si>
  <si>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</si>
  <si>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</si>
  <si>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</si>
  <si>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</si>
  <si>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</si>
  <si>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</si>
  <si>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</si>
  <si>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</si>
  <si>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</si>
  <si>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</si>
  <si>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</si>
  <si>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</si>
  <si>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</si>
  <si>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</si>
  <si>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</si>
  <si>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</si>
  <si>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</si>
  <si>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</si>
  <si>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</si>
  <si>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</si>
  <si>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</si>
  <si>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</si>
  <si>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</si>
  <si>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</si>
  <si>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</si>
  <si>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</si>
  <si>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</si>
  <si>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</si>
  <si>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</si>
  <si>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</si>
  <si>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</si>
  <si>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</si>
  <si>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</si>
  <si>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</si>
  <si>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</si>
  <si>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</si>
  <si>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</si>
  <si>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</si>
  <si>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</si>
  <si>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</si>
  <si>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</si>
  <si>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</si>
  <si>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</si>
  <si>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</si>
  <si>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</si>
  <si>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</si>
  <si>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</si>
  <si>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</si>
  <si>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</si>
  <si>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</si>
  <si>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</si>
  <si>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</si>
  <si>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</si>
  <si>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</si>
  <si>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</si>
  <si>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</si>
  <si>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</si>
  <si>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</si>
  <si>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</si>
  <si>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</si>
  <si>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</si>
  <si>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</si>
  <si>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</si>
  <si>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</si>
  <si>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</si>
  <si>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</si>
  <si>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</si>
  <si>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</si>
  <si>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</si>
  <si>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</si>
  <si>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</si>
  <si>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</si>
  <si>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</si>
  <si>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</si>
  <si>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</si>
  <si>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</si>
  <si>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</si>
  <si>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</si>
  <si>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</si>
  <si>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</si>
  <si>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</si>
  <si>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</si>
  <si>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</si>
  <si>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</si>
  <si>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</si>
  <si>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</si>
  <si>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</si>
  <si>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</si>
  <si>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</si>
  <si>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</si>
  <si>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</si>
  <si>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</si>
  <si>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</si>
  <si>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</si>
  <si>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</si>
  <si>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</si>
  <si>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</si>
  <si>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</si>
  <si>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</si>
  <si>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</si>
  <si>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</si>
  <si>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</si>
  <si>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</si>
  <si>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</si>
  <si>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</si>
  <si>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</si>
  <si>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</si>
  <si>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</si>
  <si>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</si>
  <si>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</si>
  <si>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</si>
  <si>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</si>
  <si>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</si>
  <si>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</si>
  <si>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</si>
  <si>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</si>
  <si>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</si>
  <si>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</si>
  <si>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</si>
  <si>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</si>
  <si>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</si>
  <si>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</si>
  <si>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</si>
  <si>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</si>
  <si>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</si>
  <si>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</si>
  <si>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</si>
  <si>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</si>
  <si>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</si>
  <si>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</si>
  <si>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</si>
  <si>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</si>
  <si>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</si>
  <si>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</si>
  <si>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</si>
  <si>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</si>
  <si>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</si>
  <si>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</si>
  <si>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</si>
  <si>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</si>
  <si>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</si>
  <si>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</si>
  <si>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</si>
  <si>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</si>
  <si>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</si>
  <si>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</si>
  <si>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</si>
  <si>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</si>
  <si>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</si>
  <si>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</si>
  <si>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</si>
  <si>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</si>
  <si>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</si>
  <si>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</si>
  <si>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</si>
  <si>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</si>
  <si>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</si>
  <si>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</si>
  <si>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</si>
  <si>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</si>
  <si>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</si>
  <si>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</si>
  <si>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</si>
  <si>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</si>
  <si>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</si>
  <si>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</si>
  <si>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</si>
  <si>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</si>
  <si>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</si>
  <si>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</si>
  <si>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</si>
  <si>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</si>
  <si>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</si>
  <si>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</si>
  <si>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</si>
  <si>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</si>
  <si>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</si>
  <si>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</si>
  <si>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</si>
  <si>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</si>
  <si>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</si>
  <si>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</si>
  <si>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</si>
  <si>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</si>
  <si>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</si>
  <si>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</si>
  <si>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</si>
  <si>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</si>
  <si>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</si>
  <si>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</si>
  <si>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</si>
  <si>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</si>
  <si>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</si>
  <si>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</si>
  <si>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</si>
  <si>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</si>
  <si>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</si>
  <si>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</si>
  <si>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</si>
  <si>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</si>
  <si>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</si>
  <si>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</si>
  <si>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</si>
  <si>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</si>
  <si>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</si>
  <si>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</si>
  <si>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</si>
  <si>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</si>
  <si>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</si>
  <si>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</si>
  <si>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</si>
  <si>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</si>
  <si>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</si>
  <si>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</si>
  <si>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</si>
  <si>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</si>
  <si>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</si>
  <si>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</si>
  <si>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</si>
  <si>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</si>
  <si>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</si>
  <si>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</si>
  <si>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</si>
  <si>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</si>
  <si>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</si>
  <si>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</si>
  <si>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</si>
  <si>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</si>
  <si>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</si>
  <si>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</si>
  <si>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</si>
  <si>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</si>
  <si>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</si>
  <si>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</si>
  <si>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</si>
  <si>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</si>
  <si>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</si>
  <si>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</si>
  <si>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</si>
  <si>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</si>
  <si>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</si>
  <si>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</si>
  <si>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</si>
  <si>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</si>
  <si>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</si>
  <si>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</si>
  <si>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</si>
  <si>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</si>
  <si>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</si>
  <si>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</si>
  <si>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</si>
  <si>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</si>
  <si>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</si>
  <si>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</si>
  <si>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</si>
  <si>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</si>
  <si>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</si>
  <si>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</si>
  <si>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</si>
  <si>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</si>
  <si>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</si>
  <si>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</si>
  <si>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</si>
  <si>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</si>
  <si>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</si>
  <si>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</si>
  <si>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</si>
  <si>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</si>
  <si>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</si>
  <si>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</si>
  <si>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</si>
  <si>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</si>
  <si>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</si>
  <si>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</si>
  <si>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</si>
  <si>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</si>
  <si>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</si>
  <si>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</si>
  <si>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</si>
  <si>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</si>
  <si>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</si>
  <si>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</si>
  <si>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</si>
  <si>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</si>
  <si>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</si>
  <si>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</si>
  <si>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</si>
  <si>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</si>
  <si>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</si>
  <si>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</si>
  <si>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</si>
  <si>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</si>
  <si>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</si>
  <si>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</si>
  <si>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</si>
  <si>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</si>
  <si>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</si>
  <si>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</si>
  <si>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</si>
  <si>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</si>
  <si>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</si>
  <si>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</si>
  <si>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</si>
  <si>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</si>
  <si>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</si>
  <si>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</si>
  <si>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</si>
  <si>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</si>
  <si>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</si>
  <si>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</si>
  <si>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</si>
  <si>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</si>
  <si>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</si>
  <si>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</si>
  <si>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</si>
  <si>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</si>
  <si>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</si>
  <si>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</si>
  <si>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</si>
  <si>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</si>
  <si>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</si>
  <si>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</si>
  <si>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</si>
  <si>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</si>
  <si>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</si>
  <si>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</si>
  <si>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</si>
  <si>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</si>
  <si>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</si>
  <si>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</si>
  <si>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</si>
  <si>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</si>
  <si>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</si>
  <si>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</si>
  <si>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</si>
  <si>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</si>
  <si>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</si>
  <si>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</si>
  <si>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</si>
  <si>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</si>
  <si>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</si>
  <si>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</si>
  <si>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</si>
  <si>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</si>
  <si>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</si>
  <si>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</si>
  <si>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</si>
  <si>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</si>
  <si>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</si>
  <si>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</si>
  <si>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</si>
  <si>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</si>
  <si>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</si>
  <si>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</si>
  <si>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</si>
  <si>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</si>
  <si>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</si>
  <si>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</si>
  <si>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</si>
  <si>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</si>
  <si>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</si>
  <si>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</si>
  <si>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</si>
  <si>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</si>
  <si>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</si>
  <si>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</si>
  <si>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</si>
  <si>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</si>
  <si>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</si>
  <si>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</si>
  <si>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</si>
  <si>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</si>
  <si>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</si>
  <si>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</si>
  <si>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</si>
  <si>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</si>
  <si>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</si>
  <si>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</si>
  <si>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</si>
  <si>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</si>
  <si>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</si>
  <si>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</si>
  <si>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</si>
  <si>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</si>
  <si>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</si>
  <si>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</si>
  <si>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</si>
  <si>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</si>
  <si>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</si>
  <si>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</si>
  <si>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</si>
  <si>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</si>
  <si>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</si>
  <si>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</si>
  <si>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</si>
  <si>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</si>
  <si>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</si>
  <si>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</si>
  <si>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</si>
  <si>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</si>
  <si>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</si>
  <si>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</si>
  <si>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</si>
  <si>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</si>
  <si>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</si>
  <si>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</si>
  <si>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</si>
  <si>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</si>
  <si>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</si>
  <si>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</si>
  <si>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</si>
  <si>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</si>
  <si>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</si>
  <si>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</si>
  <si>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</si>
  <si>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</si>
  <si>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</si>
  <si>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</si>
  <si>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</si>
  <si>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</si>
  <si>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</si>
  <si>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</si>
  <si>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</si>
  <si>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</si>
  <si>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</si>
  <si>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</si>
  <si>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</si>
  <si>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</si>
  <si>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</si>
  <si>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</si>
  <si>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</si>
  <si>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</si>
  <si>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</si>
  <si>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</si>
  <si>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</si>
  <si>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</si>
  <si>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</si>
  <si>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</si>
  <si>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</si>
  <si>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</si>
  <si>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</si>
  <si>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</si>
  <si>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</si>
  <si>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</si>
  <si>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</si>
  <si>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</si>
  <si>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</si>
  <si>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</si>
  <si>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</si>
  <si>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</si>
  <si>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</si>
  <si>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</si>
  <si>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</si>
  <si>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</si>
  <si>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</si>
  <si>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</si>
  <si>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</si>
  <si>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</si>
  <si>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</si>
  <si>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</si>
  <si>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</si>
  <si>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</si>
  <si>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</si>
  <si>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</si>
  <si>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</si>
  <si>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</si>
  <si>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</si>
  <si>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</si>
  <si>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</si>
  <si>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</si>
  <si>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</si>
  <si>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</si>
  <si>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</si>
  <si>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</si>
  <si>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</si>
  <si>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</si>
  <si>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</si>
  <si>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</si>
  <si>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</si>
  <si>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</si>
  <si>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</si>
  <si>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</si>
  <si>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</si>
  <si>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</si>
  <si>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</si>
  <si>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</si>
  <si>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</si>
  <si>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</si>
  <si>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</si>
  <si>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</si>
  <si>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</si>
  <si>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</si>
  <si>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</si>
  <si>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</si>
  <si>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</si>
  <si>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</si>
  <si>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</si>
  <si>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</si>
  <si>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</si>
  <si>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</si>
  <si>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</si>
  <si>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</si>
  <si>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</si>
  <si>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</si>
  <si>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</si>
  <si>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</si>
  <si>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</si>
  <si>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</si>
  <si>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</si>
  <si>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</si>
  <si>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</si>
  <si>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</si>
  <si>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</si>
  <si>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</si>
  <si>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</si>
  <si>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</si>
  <si>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</si>
  <si>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</si>
  <si>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</si>
  <si>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</si>
  <si>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</si>
  <si>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</si>
  <si>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</si>
  <si>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</si>
  <si>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</si>
  <si>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</si>
  <si>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</si>
  <si>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</si>
  <si>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</si>
  <si>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</si>
  <si>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</si>
  <si>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</si>
  <si>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</si>
  <si>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</si>
  <si>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</si>
  <si>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</si>
  <si>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</si>
  <si>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</si>
  <si>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</si>
  <si>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</si>
  <si>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</si>
  <si>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</si>
  <si>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</si>
  <si>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</si>
  <si>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</si>
  <si>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</si>
  <si>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</si>
  <si>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</si>
  <si>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</si>
  <si>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</si>
  <si>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</si>
  <si>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</si>
  <si>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</si>
  <si>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</si>
  <si>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</si>
  <si>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</si>
  <si>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</si>
  <si>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</si>
  <si>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</si>
  <si>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</si>
  <si>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</si>
  <si>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</si>
  <si>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</si>
  <si>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</si>
  <si>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</si>
  <si>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</si>
  <si>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</si>
  <si>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</si>
  <si>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</si>
  <si>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</si>
  <si>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</si>
  <si>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</si>
  <si>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</si>
  <si>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</si>
  <si>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</si>
  <si>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</si>
  <si>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</si>
  <si>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</si>
  <si>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</si>
  <si>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</si>
  <si>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</si>
  <si>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</si>
  <si>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</si>
  <si>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</si>
  <si>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</si>
  <si>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</si>
  <si>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</si>
  <si>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</si>
  <si>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</si>
  <si>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</si>
  <si>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</si>
  <si>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</si>
  <si>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</si>
  <si>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</si>
  <si>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</si>
  <si>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</si>
  <si>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</si>
  <si>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</si>
  <si>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</si>
  <si>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</si>
  <si>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</si>
  <si>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</si>
  <si>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</si>
  <si>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</si>
  <si>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</si>
  <si>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</si>
  <si>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</si>
  <si>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</si>
  <si>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</si>
  <si>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</si>
  <si>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</si>
  <si>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</si>
  <si>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</si>
  <si>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</si>
  <si>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</si>
  <si>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</si>
  <si>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</si>
  <si>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</si>
  <si>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</si>
  <si>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</si>
  <si>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</si>
  <si>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</si>
  <si>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</si>
  <si>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</si>
  <si>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</si>
  <si>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</si>
  <si>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</si>
  <si>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</si>
  <si>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</si>
  <si>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</si>
  <si>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</si>
  <si>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</si>
  <si>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</si>
  <si>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</si>
  <si>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</si>
  <si>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</si>
  <si>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</si>
  <si>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</si>
  <si>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</si>
  <si>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</si>
  <si>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</si>
  <si>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</si>
  <si>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</si>
  <si>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</si>
  <si>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</si>
  <si>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</si>
  <si>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</si>
  <si>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</si>
  <si>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</si>
  <si>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</si>
  <si>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</si>
  <si>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</si>
  <si>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</si>
  <si>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</si>
  <si>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</si>
  <si>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</si>
  <si>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</si>
  <si>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</si>
  <si>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</si>
  <si>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</si>
  <si>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</si>
  <si>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</si>
  <si>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</si>
  <si>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</si>
  <si>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</si>
  <si>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</si>
  <si>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</si>
  <si>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</si>
  <si>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</si>
  <si>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</si>
  <si>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</si>
  <si>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</si>
  <si>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</si>
  <si>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</si>
  <si>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</si>
  <si>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</si>
  <si>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</si>
  <si>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</si>
  <si>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</si>
  <si>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</si>
  <si>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</si>
  <si>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</si>
  <si>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</si>
  <si>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</si>
  <si>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</si>
  <si>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</si>
  <si>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</si>
  <si>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</si>
  <si>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</si>
  <si>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</si>
  <si>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</si>
  <si>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</si>
  <si>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</si>
  <si>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</si>
  <si>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</si>
  <si>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</si>
  <si>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</si>
  <si>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</si>
  <si>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</si>
  <si>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</si>
  <si>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</si>
  <si>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</si>
  <si>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</si>
  <si>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</si>
  <si>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</si>
  <si>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</si>
  <si>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</si>
  <si>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</si>
  <si>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</si>
  <si>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</si>
  <si>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</si>
  <si>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</si>
  <si>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</si>
  <si>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</si>
  <si>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</si>
  <si>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</si>
  <si>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</si>
  <si>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</si>
  <si>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</si>
  <si>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</si>
  <si>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</si>
  <si>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</si>
  <si>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</si>
  <si>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</si>
  <si>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</si>
  <si>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</si>
  <si>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</si>
  <si>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</si>
  <si>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</si>
  <si>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</si>
  <si>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</si>
  <si>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</si>
  <si>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</si>
  <si>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</si>
  <si>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</si>
  <si>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</si>
  <si>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</si>
  <si>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</si>
  <si>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</si>
  <si>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</si>
  <si>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</si>
  <si>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</si>
  <si>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</si>
  <si>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</si>
  <si>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</si>
  <si>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</si>
  <si>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</si>
  <si>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</si>
  <si>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</si>
  <si>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</si>
  <si>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</si>
  <si>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</si>
  <si>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</si>
  <si>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</si>
  <si>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</si>
  <si>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</si>
  <si>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</si>
  <si>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</si>
  <si>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</si>
  <si>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</si>
  <si>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</si>
  <si>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</si>
  <si>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</si>
  <si>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</si>
  <si>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</si>
  <si>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</si>
  <si>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</si>
  <si>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</si>
  <si>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</si>
  <si>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</si>
  <si>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</si>
  <si>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</si>
  <si>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</si>
  <si>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</si>
  <si>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</si>
  <si>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</si>
  <si>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</si>
  <si>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</si>
  <si>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</si>
  <si>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</si>
  <si>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</si>
  <si>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</si>
  <si>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</si>
  <si>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</si>
  <si>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</si>
  <si>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</si>
  <si>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</si>
  <si>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</si>
  <si>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</si>
  <si>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</si>
  <si>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</si>
  <si>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</si>
  <si>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</si>
  <si>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</si>
  <si>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</si>
  <si>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</si>
  <si>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</si>
  <si>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</si>
  <si>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</si>
  <si>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</si>
  <si>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</si>
  <si>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</si>
  <si>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</si>
  <si>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</si>
  <si>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</si>
  <si>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</si>
  <si>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</si>
  <si>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</si>
  <si>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</si>
  <si>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</si>
  <si>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</si>
  <si>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</si>
  <si>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</si>
  <si>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</si>
  <si>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</si>
  <si>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</si>
  <si>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</si>
  <si>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</si>
  <si>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</si>
  <si>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</si>
  <si>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</si>
  <si>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</si>
  <si>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</si>
  <si>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</si>
  <si>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</si>
  <si>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</si>
  <si>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</si>
  <si>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</si>
  <si>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</si>
  <si>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</si>
  <si>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</si>
  <si>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</si>
  <si>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</si>
  <si>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</si>
  <si>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</si>
  <si>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</si>
  <si>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</si>
  <si>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</si>
  <si>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</si>
  <si>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</si>
  <si>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</si>
  <si>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</si>
  <si>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</si>
  <si>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</si>
  <si>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</si>
  <si>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</si>
  <si>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</si>
  <si>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</si>
  <si>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</si>
  <si>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</si>
  <si>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</si>
  <si>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</si>
  <si>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</si>
  <si>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</si>
  <si>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</si>
  <si>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</si>
  <si>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</si>
  <si>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</si>
  <si>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</si>
  <si>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</si>
  <si>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</si>
  <si>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</si>
  <si>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</si>
  <si>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</si>
  <si>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</si>
  <si>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</si>
  <si>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</si>
  <si>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</si>
  <si>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</si>
  <si>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</si>
  <si>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</si>
  <si>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</si>
  <si>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</si>
  <si>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</si>
  <si>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</si>
  <si>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</si>
  <si>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</si>
  <si>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</si>
  <si>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</si>
  <si>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</si>
  <si>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</si>
  <si>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</si>
  <si>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</si>
  <si>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</si>
  <si>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</si>
  <si>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</si>
  <si>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</si>
  <si>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</si>
  <si>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</si>
  <si>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</si>
  <si>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</si>
  <si>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</si>
  <si>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</si>
  <si>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</si>
  <si>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</si>
  <si>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</si>
  <si>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</si>
  <si>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</si>
  <si>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</si>
  <si>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</si>
  <si>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</si>
  <si>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</si>
  <si>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</si>
  <si>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</si>
  <si>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</si>
  <si>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</si>
  <si>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</si>
  <si>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</si>
  <si>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</si>
  <si>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</si>
  <si>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</si>
  <si>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</si>
  <si>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</si>
  <si>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</si>
  <si>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</si>
  <si>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</si>
  <si>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</si>
  <si>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</si>
  <si>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</si>
  <si>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</si>
  <si>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</si>
  <si>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</si>
  <si>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</si>
  <si>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</si>
  <si>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</si>
  <si>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</si>
  <si>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</si>
  <si>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</si>
  <si>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</si>
  <si>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</si>
  <si>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</si>
  <si>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</si>
  <si>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</si>
  <si>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</si>
  <si>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</si>
  <si>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</si>
  <si>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</si>
  <si>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</si>
  <si>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</si>
  <si>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</si>
  <si>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</si>
  <si>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</si>
  <si>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</si>
  <si>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</si>
  <si>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</si>
  <si>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</si>
  <si>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</si>
  <si>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</si>
  <si>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</si>
  <si>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</si>
  <si>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</si>
  <si>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</si>
  <si>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</si>
  <si>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</si>
  <si>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</si>
  <si>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</si>
  <si>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</si>
  <si>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</si>
  <si>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</si>
  <si>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</si>
  <si>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</si>
  <si>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</si>
  <si>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</si>
  <si>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</si>
  <si>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</si>
  <si>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</si>
  <si>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</si>
  <si>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</si>
  <si>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</si>
  <si>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</si>
  <si>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</si>
  <si>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</si>
  <si>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</si>
  <si>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</si>
  <si>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</si>
  <si>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</si>
  <si>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</si>
  <si>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</si>
  <si>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</si>
  <si>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</si>
  <si>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</si>
  <si>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</si>
  <si>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</si>
  <si>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</si>
  <si>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</si>
  <si>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</si>
  <si>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</si>
  <si>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</si>
  <si>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</si>
  <si>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</si>
  <si>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</si>
  <si>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</si>
  <si>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</si>
  <si>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</si>
  <si>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</si>
  <si>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</si>
  <si>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</si>
  <si>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</si>
  <si>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</si>
  <si>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</si>
  <si>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</si>
  <si>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</si>
  <si>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</si>
  <si>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</si>
  <si>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</si>
  <si>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</si>
  <si>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</si>
  <si>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</si>
  <si>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</si>
  <si>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</si>
  <si>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</si>
  <si>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</si>
  <si>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</si>
  <si>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</si>
  <si>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</si>
  <si>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</si>
  <si>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</si>
  <si>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</si>
  <si>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</si>
  <si>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</si>
  <si>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</si>
  <si>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</si>
  <si>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</si>
  <si>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</si>
  <si>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</si>
  <si>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</si>
  <si>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</si>
  <si>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</si>
  <si>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</si>
  <si>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</si>
  <si>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</si>
  <si>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</si>
  <si>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</si>
  <si>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</si>
  <si>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</si>
  <si>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</si>
  <si>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</si>
  <si>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</si>
  <si>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</si>
  <si>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</si>
  <si>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</si>
  <si>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</si>
  <si>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</si>
  <si>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</si>
  <si>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</si>
  <si>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</si>
  <si>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</si>
  <si>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</si>
  <si>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</si>
  <si>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</si>
  <si>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</si>
  <si>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</si>
  <si>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</si>
  <si>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</si>
  <si>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</si>
  <si>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</si>
  <si>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</si>
  <si>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</si>
  <si>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</si>
  <si>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</si>
  <si>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</si>
  <si>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</si>
  <si>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</si>
  <si>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</si>
  <si>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</si>
  <si>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</si>
  <si>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</si>
  <si>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</si>
  <si>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</si>
  <si>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</si>
  <si>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</si>
  <si>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</si>
  <si>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</si>
  <si>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</si>
  <si>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</si>
  <si>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</si>
  <si>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</si>
  <si>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</si>
  <si>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</si>
  <si>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</si>
  <si>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</si>
  <si>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</si>
  <si>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</si>
  <si>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</si>
  <si>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</si>
  <si>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</si>
  <si>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</si>
  <si>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</si>
  <si>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</si>
  <si>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</si>
  <si>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</si>
  <si>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</si>
  <si>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</si>
  <si>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</si>
  <si>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</si>
  <si>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</si>
  <si>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</si>
  <si>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</si>
  <si>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</si>
  <si>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</si>
  <si>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</si>
  <si>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</si>
  <si>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</si>
  <si>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</si>
  <si>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</si>
  <si>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</si>
  <si>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</si>
  <si>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</si>
  <si>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</si>
  <si>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</si>
  <si>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</si>
  <si>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</si>
  <si>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</si>
  <si>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</si>
  <si>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</si>
  <si>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</si>
  <si>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</si>
  <si>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</si>
  <si>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</si>
  <si>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</si>
  <si>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</si>
  <si>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</si>
  <si>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</si>
  <si>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</si>
  <si>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</si>
  <si>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</si>
  <si>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</si>
  <si>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</si>
  <si>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</si>
  <si>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</si>
  <si>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</si>
  <si>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</si>
  <si>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</si>
  <si>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</si>
  <si>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</si>
  <si>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</si>
  <si>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</si>
  <si>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</si>
  <si>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</si>
  <si>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</si>
  <si>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</si>
  <si>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</si>
  <si>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</si>
  <si>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</si>
  <si>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</si>
  <si>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</si>
  <si>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</si>
  <si>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</si>
  <si>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</si>
  <si>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</si>
  <si>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</si>
  <si>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</si>
  <si>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</si>
  <si>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</si>
  <si>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</si>
  <si>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</si>
  <si>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</si>
  <si>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</si>
  <si>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</si>
  <si>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</si>
  <si>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</si>
  <si>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</si>
  <si>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</si>
  <si>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</si>
  <si>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</si>
  <si>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</si>
  <si>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</si>
  <si>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</si>
  <si>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</si>
  <si>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</si>
  <si>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</si>
  <si>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</si>
  <si>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</si>
  <si>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</si>
  <si>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</si>
  <si>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</si>
  <si>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</si>
  <si>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</si>
  <si>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</si>
  <si>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</si>
  <si>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</si>
  <si>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</si>
  <si>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</si>
  <si>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</si>
  <si>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</si>
  <si>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</si>
  <si>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</si>
  <si>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</si>
  <si>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</si>
  <si>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</si>
  <si>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</si>
  <si>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</si>
  <si>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</si>
  <si>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</si>
  <si>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</si>
  <si>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</si>
  <si>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</si>
  <si>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</si>
  <si>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</si>
  <si>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</si>
  <si>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</si>
  <si>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</si>
  <si>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</si>
  <si>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</si>
  <si>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</si>
  <si>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</si>
  <si>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</si>
  <si>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</si>
  <si>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</si>
  <si>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</si>
  <si>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</si>
  <si>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</si>
  <si>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</si>
  <si>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</si>
  <si>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</si>
  <si>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</si>
  <si>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</si>
  <si>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</si>
  <si>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</si>
  <si>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</si>
  <si>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</si>
  <si>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</si>
  <si>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</si>
  <si>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</si>
  <si>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</si>
  <si>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</si>
  <si>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</si>
  <si>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</si>
  <si>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</si>
  <si>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</si>
  <si>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</si>
  <si>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</si>
  <si>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</si>
  <si>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</si>
  <si>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</si>
  <si>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</si>
  <si>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</si>
  <si>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</si>
  <si>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</si>
  <si>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</si>
  <si>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</si>
  <si>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</si>
  <si>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</si>
  <si>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</si>
  <si>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</si>
  <si>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</si>
  <si>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</si>
  <si>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</si>
  <si>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</si>
  <si>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</si>
  <si>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</si>
  <si>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</si>
  <si>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</si>
  <si>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</si>
  <si>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</si>
  <si>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</si>
  <si>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</si>
  <si>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</si>
  <si>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</si>
  <si>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</si>
  <si>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</si>
  <si>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</si>
  <si>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</si>
  <si>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</si>
  <si>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</si>
  <si>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</si>
  <si>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</si>
  <si>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</si>
  <si>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</si>
  <si>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</si>
  <si>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</si>
  <si>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</si>
  <si>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</si>
  <si>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</si>
  <si>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</si>
  <si>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</si>
  <si>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</si>
  <si>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</si>
  <si>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</si>
  <si>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</si>
  <si>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</si>
  <si>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</si>
  <si>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</si>
  <si>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</si>
  <si>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</si>
  <si>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</si>
  <si>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</si>
  <si>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</si>
  <si>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</si>
  <si>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</si>
  <si>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</si>
  <si>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</si>
  <si>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</si>
  <si>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</si>
  <si>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</si>
  <si>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</si>
  <si>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</si>
  <si>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</si>
  <si>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</si>
  <si>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</si>
  <si>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</si>
  <si>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</si>
  <si>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</si>
  <si>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</si>
  <si>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</si>
  <si>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</si>
  <si>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</si>
  <si>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</si>
  <si>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</si>
  <si>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</si>
  <si>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</si>
  <si>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</si>
  <si>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</si>
  <si>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</si>
  <si>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</si>
  <si>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</si>
  <si>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</si>
  <si>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</si>
  <si>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</si>
  <si>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</si>
  <si>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</si>
  <si>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</si>
  <si>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</si>
  <si>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</si>
  <si>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</si>
  <si>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</si>
  <si>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</si>
  <si>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</si>
  <si>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</si>
  <si>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</si>
  <si>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</si>
  <si>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</si>
  <si>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</si>
  <si>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</si>
  <si>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</si>
  <si>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</si>
  <si>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</si>
  <si>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</si>
  <si>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</si>
  <si>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</si>
  <si>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</si>
  <si>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</si>
  <si>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</si>
  <si>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</si>
  <si>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</si>
  <si>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</si>
  <si>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</si>
  <si>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</si>
  <si>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</si>
  <si>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</si>
  <si>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</si>
  <si>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</si>
  <si>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</si>
  <si>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</si>
  <si>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</si>
  <si>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</si>
  <si>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</si>
  <si>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</si>
  <si>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</si>
  <si>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</si>
  <si>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</si>
  <si>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</si>
  <si>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</si>
  <si>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</si>
  <si>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</si>
  <si>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</si>
  <si>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</si>
  <si>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</si>
  <si>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</si>
  <si>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</si>
  <si>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</si>
  <si>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</si>
  <si>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</si>
  <si>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</si>
  <si>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</si>
  <si>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</si>
  <si>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</si>
  <si>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</si>
  <si>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</si>
  <si>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</si>
  <si>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</si>
  <si>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</si>
  <si>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</si>
  <si>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</si>
  <si>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</si>
  <si>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</si>
  <si>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</si>
  <si>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</si>
  <si>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</si>
  <si>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</si>
  <si>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</si>
  <si>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</si>
  <si>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</si>
  <si>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</si>
  <si>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</si>
  <si>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</si>
  <si>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</si>
  <si>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</si>
  <si>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</si>
  <si>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</si>
  <si>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</si>
  <si>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</si>
  <si>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</si>
  <si>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</si>
  <si>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</si>
  <si>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</si>
  <si>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</si>
  <si>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</si>
  <si>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</si>
  <si>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</si>
  <si>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</si>
  <si>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</si>
  <si>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</si>
  <si>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</si>
  <si>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</si>
  <si>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</si>
  <si>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</si>
  <si>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</si>
  <si>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</si>
  <si>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</si>
  <si>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</si>
  <si>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</si>
  <si>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</si>
  <si>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</si>
  <si>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</si>
  <si>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</si>
  <si>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</si>
  <si>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</si>
  <si>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</si>
  <si>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</si>
  <si>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</si>
  <si>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</si>
  <si>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</si>
  <si>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</si>
  <si>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</si>
  <si>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</si>
  <si>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</si>
  <si>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</si>
  <si>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</si>
  <si>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</si>
  <si>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</si>
  <si>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</si>
  <si>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</si>
  <si>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</si>
  <si>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</si>
  <si>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</si>
  <si>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</si>
  <si>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</si>
  <si>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</si>
  <si>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</si>
  <si>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</si>
  <si>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</si>
  <si>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</si>
  <si>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</si>
  <si>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</si>
  <si>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</si>
  <si>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</si>
  <si>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</si>
  <si>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</si>
  <si>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</si>
  <si>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</si>
  <si>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</si>
  <si>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</si>
  <si>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</si>
  <si>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</si>
  <si>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</si>
  <si>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</si>
  <si>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</si>
  <si>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</si>
  <si>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</si>
  <si>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</si>
  <si>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</si>
  <si>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</si>
  <si>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</si>
  <si>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</si>
  <si>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</si>
  <si>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</si>
  <si>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</si>
  <si>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</si>
  <si>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</si>
  <si>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</si>
  <si>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</si>
  <si>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</si>
  <si>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</si>
  <si>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</si>
  <si>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</si>
  <si>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</si>
  <si>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</si>
  <si>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</si>
  <si>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</si>
  <si>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</si>
  <si>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</si>
  <si>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</si>
  <si>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</si>
  <si>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</si>
  <si>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</si>
  <si>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</si>
  <si>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</si>
  <si>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</si>
  <si>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</si>
  <si>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</si>
  <si>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</si>
  <si>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</si>
  <si>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</si>
  <si>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</si>
  <si>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</si>
  <si>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</si>
  <si>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</si>
  <si>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</si>
  <si>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</si>
  <si>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</si>
  <si>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</si>
  <si>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</si>
  <si>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</si>
  <si>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</si>
  <si>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</si>
  <si>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</si>
  <si>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</si>
  <si>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</si>
  <si>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</si>
  <si>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</si>
  <si>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</si>
  <si>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</si>
  <si>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</si>
  <si>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</si>
  <si>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</si>
  <si>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</si>
  <si>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</si>
  <si>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</si>
  <si>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</si>
  <si>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</si>
  <si>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</si>
  <si>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</si>
  <si>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</si>
  <si>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</si>
  <si>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</si>
  <si>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</si>
  <si>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</si>
  <si>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</si>
  <si>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</si>
  <si>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</si>
  <si>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</si>
  <si>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</si>
  <si>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</si>
  <si>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</si>
  <si>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</si>
  <si>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</si>
  <si>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</si>
  <si>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</si>
  <si>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</si>
  <si>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</si>
  <si>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</si>
  <si>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</si>
  <si>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</si>
  <si>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</si>
  <si>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</si>
  <si>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</si>
  <si>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</si>
  <si>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</si>
  <si>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</si>
  <si>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</si>
  <si>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</si>
  <si>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</si>
  <si>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</si>
  <si>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</si>
  <si>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</si>
  <si>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</si>
  <si>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</si>
  <si>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</si>
  <si>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</si>
  <si>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</si>
  <si>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</si>
  <si>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</si>
  <si>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</si>
  <si>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</si>
  <si>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</si>
  <si>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</si>
  <si>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</si>
  <si>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</si>
  <si>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</si>
  <si>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</si>
  <si>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</si>
  <si>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</si>
  <si>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</si>
  <si>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</si>
  <si>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</si>
  <si>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</si>
  <si>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</si>
  <si>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</si>
  <si>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</si>
  <si>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</si>
  <si>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</si>
  <si>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</si>
  <si>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</si>
  <si>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</si>
  <si>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</si>
  <si>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</si>
  <si>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</si>
  <si>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</si>
  <si>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</si>
  <si>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</si>
  <si>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</si>
  <si>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</si>
  <si>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</si>
  <si>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</si>
  <si>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</si>
  <si>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</si>
  <si>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</si>
  <si>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</si>
  <si>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</si>
  <si>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</si>
  <si>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</si>
  <si>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</si>
  <si>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</si>
  <si>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</si>
  <si>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</si>
  <si>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</si>
  <si>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</si>
  <si>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</si>
  <si>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</si>
  <si>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</si>
  <si>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</si>
  <si>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</si>
  <si>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</si>
  <si>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</si>
  <si>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</si>
  <si>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</si>
  <si>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</si>
  <si>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</si>
  <si>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</si>
  <si>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</si>
  <si>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</si>
  <si>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</si>
  <si>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</si>
  <si>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</si>
  <si>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</si>
  <si>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</si>
  <si>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</si>
  <si>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</si>
  <si>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</si>
  <si>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</si>
  <si>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</si>
  <si>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</si>
  <si>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</si>
  <si>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</si>
  <si>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</si>
  <si>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</si>
  <si>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</si>
  <si>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</si>
  <si>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</si>
  <si>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</si>
  <si>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</si>
  <si>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</si>
  <si>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</si>
  <si>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</si>
  <si>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</si>
  <si>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</si>
  <si>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</si>
  <si>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</si>
  <si>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</si>
  <si>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</si>
  <si>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</si>
  <si>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</si>
  <si>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</si>
  <si>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</si>
  <si>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</si>
  <si>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</si>
  <si>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</si>
  <si>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</si>
  <si>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</si>
  <si>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</si>
  <si>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</si>
  <si>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</si>
  <si>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</si>
  <si>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</si>
  <si>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</si>
  <si>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</si>
  <si>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</si>
  <si>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</si>
  <si>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</si>
  <si>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</si>
  <si>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</si>
  <si>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</si>
  <si>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</si>
  <si>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</si>
  <si>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</si>
  <si>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</si>
  <si>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</si>
  <si>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</si>
  <si>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</si>
  <si>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</si>
  <si>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</si>
  <si>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</si>
  <si>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</si>
  <si>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</si>
  <si>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</si>
  <si>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</si>
  <si>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</si>
  <si>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</si>
  <si>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</si>
  <si>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</si>
  <si>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</si>
  <si>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</si>
  <si>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</si>
  <si>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</si>
  <si>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</si>
  <si>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</si>
  <si>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</si>
  <si>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</si>
  <si>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</si>
  <si>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</si>
  <si>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</si>
  <si>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</si>
  <si>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</si>
  <si>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</si>
  <si>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</si>
  <si>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</si>
  <si>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</si>
  <si>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</si>
  <si>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</si>
  <si>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</si>
  <si>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</si>
  <si>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</si>
  <si>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</si>
  <si>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</si>
  <si>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</si>
  <si>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</si>
  <si>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</si>
  <si>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</si>
  <si>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</si>
  <si>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</si>
  <si>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</si>
  <si>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</si>
  <si>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</si>
  <si>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</si>
  <si>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</si>
  <si>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</si>
  <si>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</si>
  <si>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</si>
  <si>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</si>
  <si>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</si>
  <si>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</si>
  <si>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</si>
  <si>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</si>
  <si>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</si>
  <si>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</si>
  <si>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</si>
  <si>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</si>
  <si>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</si>
  <si>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</si>
  <si>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</si>
  <si>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</si>
  <si>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</si>
  <si>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</si>
  <si>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</si>
  <si>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</si>
  <si>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</si>
  <si>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</si>
  <si>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</si>
  <si>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</si>
  <si>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</si>
  <si>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</si>
  <si>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</si>
  <si>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</si>
  <si>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</si>
  <si>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</si>
  <si>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</si>
  <si>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</si>
  <si>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</si>
  <si>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</si>
  <si>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</si>
  <si>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</si>
  <si>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</si>
  <si>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</si>
  <si>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</si>
  <si>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</si>
  <si>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</si>
  <si>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</si>
  <si>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</si>
  <si>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</si>
  <si>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</si>
  <si>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</si>
  <si>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</si>
  <si>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</si>
  <si>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</si>
  <si>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</si>
  <si>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</si>
  <si>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</si>
  <si>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</si>
  <si>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</si>
  <si>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</si>
  <si>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</si>
  <si>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</si>
  <si>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</si>
  <si>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</si>
  <si>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</si>
  <si>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</si>
  <si>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</si>
  <si>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</si>
  <si>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</si>
  <si>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</si>
  <si>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</si>
  <si>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</si>
  <si>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</si>
  <si>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</si>
  <si>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</si>
  <si>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</si>
  <si>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</si>
  <si>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</si>
  <si>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</si>
  <si>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</si>
  <si>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</si>
  <si>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</si>
  <si>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</si>
  <si>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</si>
  <si>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</si>
  <si>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</si>
  <si>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</si>
  <si>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</si>
  <si>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</si>
  <si>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</si>
  <si>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</si>
  <si>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</si>
  <si>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</si>
  <si>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</si>
  <si>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</si>
  <si>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</si>
  <si>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</si>
  <si>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</si>
  <si>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</si>
  <si>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</si>
  <si>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</si>
  <si>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</si>
  <si>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</si>
  <si>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</si>
  <si>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</si>
  <si>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</si>
  <si>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</si>
  <si>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</si>
  <si>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</si>
  <si>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</si>
  <si>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</si>
  <si>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</si>
  <si>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</si>
  <si>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</si>
  <si>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</si>
  <si>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</si>
  <si>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</si>
  <si>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</si>
  <si>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</si>
  <si>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</si>
  <si>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</si>
  <si>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</si>
  <si>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</si>
  <si>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</si>
  <si>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</si>
  <si>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</si>
  <si>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</si>
  <si>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</si>
  <si>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</si>
  <si>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</si>
  <si>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</si>
  <si>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</si>
  <si>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</si>
  <si>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</si>
  <si>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</si>
  <si>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</si>
  <si>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</si>
  <si>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</si>
  <si>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</si>
  <si>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</si>
  <si>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</si>
  <si>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</si>
  <si>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</si>
  <si>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</si>
  <si>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</si>
  <si>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</si>
  <si>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</si>
  <si>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</si>
  <si>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</si>
  <si>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</si>
  <si>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</si>
  <si>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</si>
  <si>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</si>
  <si>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</si>
  <si>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</si>
  <si>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</si>
  <si>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</si>
  <si>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</si>
  <si>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</si>
  <si>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</si>
  <si>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</si>
  <si>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</si>
  <si>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</si>
  <si>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</si>
  <si>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</si>
  <si>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</si>
  <si>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</si>
  <si>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</si>
  <si>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</si>
  <si>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</si>
  <si>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</si>
  <si>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</si>
  <si>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</si>
  <si>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</si>
  <si>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</si>
  <si>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</si>
  <si>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</si>
  <si>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</si>
  <si>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</si>
  <si>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</si>
  <si>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</si>
  <si>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</si>
  <si>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</si>
  <si>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</si>
  <si>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</si>
  <si>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</si>
  <si>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</si>
  <si>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</si>
  <si>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</si>
  <si>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</si>
  <si>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</si>
  <si>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</si>
  <si>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</si>
  <si>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</si>
  <si>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</si>
  <si>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</si>
  <si>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</si>
  <si>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</si>
  <si>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</si>
  <si>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</si>
  <si>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</si>
  <si>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</si>
  <si>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</si>
  <si>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</si>
  <si>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</si>
  <si>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</si>
  <si>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</si>
  <si>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</si>
  <si>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</si>
  <si>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</si>
  <si>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</si>
  <si>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</si>
  <si>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</si>
  <si>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</si>
  <si>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</si>
  <si>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</si>
  <si>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</si>
  <si>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</si>
  <si>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</si>
  <si>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</si>
  <si>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</si>
  <si>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</si>
  <si>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</si>
  <si>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</si>
  <si>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</si>
  <si>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</si>
  <si>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</si>
  <si>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</si>
  <si>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</si>
  <si>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</si>
  <si>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</si>
  <si>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</si>
  <si>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</si>
  <si>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</si>
  <si>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</si>
  <si>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</si>
  <si>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</si>
  <si>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</si>
  <si>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</si>
  <si>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</si>
  <si>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</si>
  <si>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</si>
  <si>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</si>
  <si>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</si>
  <si>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</si>
  <si>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</si>
  <si>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</si>
  <si>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</si>
  <si>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</si>
  <si>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</si>
  <si>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</si>
  <si>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</si>
  <si>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</si>
  <si>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</si>
  <si>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</si>
  <si>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</si>
  <si>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</si>
  <si>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</si>
  <si>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</si>
  <si>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</si>
  <si>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</si>
  <si>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</si>
  <si>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</si>
  <si>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</si>
  <si>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</si>
  <si>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</si>
  <si>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</si>
  <si>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</si>
  <si>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</si>
  <si>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</si>
  <si>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</si>
  <si>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</si>
  <si>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</si>
  <si>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</si>
  <si>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</si>
  <si>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</si>
  <si>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</si>
  <si>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</si>
  <si>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</si>
  <si>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</si>
  <si>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</si>
  <si>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</si>
  <si>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</si>
  <si>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</si>
  <si>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</si>
  <si>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</si>
  <si>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</si>
  <si>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</si>
  <si>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</si>
  <si>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</si>
  <si>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</si>
  <si>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</si>
  <si>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</si>
  <si>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</si>
  <si>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</si>
  <si>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</si>
  <si>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</si>
  <si>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</si>
  <si>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</si>
  <si>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</si>
  <si>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</si>
  <si>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</si>
  <si>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</si>
  <si>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</si>
  <si>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</si>
  <si>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</si>
  <si>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</si>
  <si>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</si>
  <si>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</si>
  <si>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</si>
  <si>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</si>
  <si>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</si>
  <si>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</si>
  <si>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</si>
  <si>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</si>
  <si>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</si>
  <si>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</si>
  <si>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</si>
  <si>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</si>
  <si>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</si>
  <si>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</si>
  <si>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</si>
  <si>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</si>
  <si>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</si>
  <si>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</si>
  <si>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</si>
  <si>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</si>
  <si>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</si>
  <si>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</si>
  <si>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</si>
  <si>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</si>
  <si>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</si>
  <si>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</si>
  <si>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</si>
  <si>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</si>
  <si>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</si>
  <si>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</si>
  <si>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</si>
  <si>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</si>
  <si>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</si>
  <si>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</si>
  <si>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</si>
  <si>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</si>
  <si>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</si>
  <si>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</si>
  <si>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</si>
  <si>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</si>
  <si>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</si>
  <si>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</si>
  <si>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</si>
  <si>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</si>
  <si>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</si>
  <si>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</si>
  <si>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</si>
  <si>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</si>
  <si>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</si>
  <si>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</si>
  <si>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</si>
  <si>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</si>
  <si>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</si>
  <si>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</si>
  <si>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</si>
  <si>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</si>
  <si>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</si>
  <si>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</si>
  <si>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</si>
  <si>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</si>
  <si>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</si>
  <si>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</si>
  <si>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</si>
  <si>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</si>
  <si>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</si>
  <si>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</si>
  <si>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</si>
  <si>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</si>
  <si>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</si>
  <si>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</si>
  <si>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</si>
  <si>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</si>
  <si>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</si>
  <si>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</si>
  <si>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</si>
  <si>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</si>
  <si>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</si>
  <si>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</si>
  <si>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</si>
  <si>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</si>
  <si>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</si>
  <si>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</si>
  <si>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</si>
  <si>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</si>
  <si>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</si>
  <si>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</si>
  <si>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</si>
  <si>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</si>
  <si>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</si>
  <si>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</si>
  <si>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</si>
  <si>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</si>
  <si>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</si>
  <si>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</si>
  <si>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</si>
  <si>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</si>
  <si>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</si>
  <si>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</si>
  <si>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</si>
  <si>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</si>
  <si>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</si>
  <si>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</si>
  <si>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</si>
  <si>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</si>
  <si>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</si>
  <si>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</si>
  <si>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</si>
  <si>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</si>
  <si>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</si>
  <si>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</si>
  <si>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</si>
  <si>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</si>
  <si>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</si>
  <si>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</si>
  <si>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</si>
  <si>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</si>
  <si>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</si>
  <si>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</si>
  <si>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</si>
  <si>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</si>
  <si>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</si>
  <si>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</si>
  <si>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</si>
  <si>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</si>
  <si>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</si>
  <si>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</si>
  <si>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</si>
  <si>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</si>
  <si>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</si>
  <si>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</si>
  <si>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</si>
  <si>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</si>
  <si>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</si>
  <si>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</si>
  <si>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</si>
  <si>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</si>
  <si>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</si>
  <si>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</si>
  <si>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</si>
  <si>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</si>
  <si>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</si>
  <si>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</si>
  <si>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</si>
  <si>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</si>
  <si>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</si>
  <si>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</si>
  <si>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</si>
  <si>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</si>
  <si>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</si>
  <si>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</si>
  <si>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</si>
  <si>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</si>
  <si>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</si>
  <si>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</si>
  <si>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</si>
  <si>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</si>
  <si>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</si>
  <si>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</si>
  <si>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</si>
  <si>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</si>
  <si>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</si>
  <si>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</si>
  <si>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</si>
  <si>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</si>
  <si>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</si>
  <si>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</si>
  <si>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</si>
  <si>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</si>
  <si>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</si>
  <si>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</si>
  <si>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</si>
  <si>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</si>
  <si>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</si>
  <si>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</si>
  <si>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</si>
  <si>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</si>
  <si>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</si>
  <si>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</si>
  <si>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</si>
  <si>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</si>
  <si>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</si>
  <si>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</si>
  <si>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</si>
  <si>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</si>
  <si>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</si>
  <si>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</si>
  <si>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</si>
  <si>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</si>
  <si>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</si>
  <si>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</si>
  <si>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</si>
  <si>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</si>
  <si>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</si>
  <si>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</si>
  <si>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</si>
  <si>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</si>
  <si>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</si>
  <si>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</si>
  <si>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</si>
  <si>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</si>
  <si>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</si>
  <si>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</si>
  <si>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</si>
  <si>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</si>
  <si>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</si>
  <si>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</si>
  <si>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</si>
  <si>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</si>
  <si>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</si>
  <si>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</si>
  <si>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</si>
  <si>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</si>
  <si>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</si>
  <si>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</si>
  <si>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</si>
  <si>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</si>
  <si>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</si>
  <si>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</si>
  <si>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</si>
  <si>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</si>
  <si>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</si>
  <si>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</si>
  <si>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</si>
  <si>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</si>
  <si>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</si>
  <si>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</si>
  <si>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</si>
  <si>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</si>
  <si>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</si>
  <si>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</si>
  <si>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</si>
  <si>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</si>
  <si>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</si>
  <si>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</si>
  <si>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</si>
  <si>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</si>
  <si>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</si>
  <si>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</si>
  <si>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</si>
  <si>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</si>
  <si>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</si>
  <si>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</si>
  <si>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</si>
  <si>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</si>
  <si>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</si>
  <si>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</si>
  <si>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</si>
  <si>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</si>
  <si>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</si>
  <si>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</si>
  <si>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</si>
  <si>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</si>
  <si>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</si>
  <si>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</si>
  <si>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</si>
  <si>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</si>
  <si>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</si>
  <si>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</si>
  <si>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</si>
  <si>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</si>
  <si>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</si>
  <si>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</si>
  <si>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</si>
  <si>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</si>
  <si>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</si>
  <si>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</si>
  <si>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</si>
  <si>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</si>
  <si>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</si>
  <si>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</si>
  <si>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</si>
  <si>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</si>
  <si>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</si>
  <si>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</si>
  <si>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</si>
  <si>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</si>
  <si>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</si>
  <si>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</si>
  <si>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</si>
  <si>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</si>
  <si>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</si>
  <si>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</si>
  <si>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</si>
  <si>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</si>
  <si>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</si>
  <si>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</si>
  <si>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</si>
  <si>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</si>
  <si>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</si>
  <si>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</si>
  <si>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</si>
  <si>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</si>
  <si>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</si>
  <si>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</si>
  <si>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</si>
  <si>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</si>
  <si>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</si>
  <si>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</si>
  <si>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</si>
  <si>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</si>
  <si>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</si>
  <si>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</si>
  <si>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</si>
  <si>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</si>
  <si>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</si>
  <si>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</si>
  <si>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</si>
  <si>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</si>
  <si>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</si>
  <si>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</si>
  <si>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</si>
  <si>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</si>
  <si>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</si>
  <si>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</si>
  <si>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</si>
  <si>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</si>
  <si>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</si>
  <si>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</si>
  <si>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</si>
  <si>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</si>
  <si>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</si>
  <si>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</si>
  <si>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</si>
  <si>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</si>
  <si>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</si>
  <si>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</si>
  <si>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</si>
  <si>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</si>
  <si>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</si>
  <si>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</si>
  <si>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</si>
  <si>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</si>
  <si>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</si>
  <si>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</si>
  <si>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</si>
  <si>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</si>
  <si>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</si>
  <si>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</si>
  <si>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</si>
  <si>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</si>
  <si>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</si>
  <si>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</si>
  <si>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</si>
  <si>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</si>
  <si>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</si>
  <si>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</si>
  <si>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</si>
  <si>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</si>
  <si>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</si>
  <si>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</si>
  <si>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</si>
  <si>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</si>
  <si>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</si>
  <si>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</si>
  <si>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</si>
  <si>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</si>
  <si>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</si>
  <si>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</si>
  <si>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</si>
  <si>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</si>
  <si>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</si>
  <si>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</si>
  <si>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</si>
  <si>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</si>
  <si>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</si>
  <si>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</si>
  <si>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</si>
  <si>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</si>
  <si>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</si>
  <si>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</si>
  <si>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</si>
  <si>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</si>
  <si>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</si>
  <si>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</si>
  <si>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</si>
  <si>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</si>
  <si>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</si>
  <si>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</si>
  <si>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</si>
  <si>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</si>
  <si>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</si>
  <si>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</si>
  <si>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</si>
  <si>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</si>
  <si>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</si>
  <si>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</si>
  <si>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</si>
  <si>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</si>
  <si>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</si>
  <si>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</si>
  <si>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</si>
  <si>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</si>
  <si>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</si>
  <si>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</si>
  <si>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</si>
  <si>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</si>
  <si>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</si>
  <si>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</si>
  <si>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</si>
  <si>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</si>
  <si>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</si>
  <si>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</si>
  <si>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</si>
  <si>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</si>
  <si>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</si>
  <si>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</si>
  <si>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</si>
  <si>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</si>
  <si>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</si>
  <si>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</si>
  <si>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</si>
  <si>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</si>
  <si>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</si>
  <si>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</si>
  <si>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</si>
  <si>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</si>
  <si>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</si>
  <si>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</si>
  <si>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</si>
  <si>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</si>
  <si>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</si>
  <si>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</si>
  <si>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</si>
  <si>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</si>
  <si>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</si>
  <si>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</si>
  <si>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</si>
  <si>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</si>
  <si>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</si>
  <si>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</si>
  <si>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</si>
  <si>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</si>
  <si>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</si>
  <si>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</si>
  <si>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</si>
  <si>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</si>
  <si>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</si>
  <si>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</si>
  <si>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</si>
  <si>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</si>
  <si>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</si>
  <si>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</si>
  <si>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</si>
  <si>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</si>
  <si>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</si>
  <si>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</si>
  <si>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</si>
  <si>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</si>
  <si>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</si>
  <si>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</si>
  <si>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</si>
  <si>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</si>
  <si>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</si>
  <si>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</si>
  <si>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</si>
  <si>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</si>
  <si>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</si>
  <si>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</si>
  <si>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</si>
  <si>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</si>
  <si>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</si>
  <si>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</si>
  <si>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</si>
  <si>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</si>
  <si>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</si>
  <si>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</si>
  <si>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</si>
  <si>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</si>
  <si>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</si>
  <si>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</si>
  <si>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</si>
  <si>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</si>
  <si>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</si>
  <si>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</si>
  <si>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</si>
  <si>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</si>
  <si>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</si>
  <si>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</si>
  <si>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</si>
  <si>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</si>
  <si>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</si>
  <si>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</si>
  <si>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</si>
  <si>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</si>
  <si>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</si>
  <si>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</si>
  <si>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</si>
  <si>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</si>
  <si>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</si>
  <si>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</si>
  <si>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</si>
  <si>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</si>
  <si>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</si>
  <si>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</si>
  <si>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</si>
  <si>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</si>
  <si>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</si>
  <si>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</si>
  <si>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</si>
  <si>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</si>
  <si>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</si>
  <si>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</si>
  <si>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</si>
  <si>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</si>
  <si>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</si>
  <si>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</si>
  <si>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</si>
  <si>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</si>
  <si>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</si>
  <si>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</si>
  <si>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</si>
  <si>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</si>
  <si>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</si>
  <si>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</si>
  <si>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</si>
  <si>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</si>
  <si>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</si>
  <si>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</si>
  <si>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</si>
  <si>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</si>
  <si>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</si>
  <si>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</si>
  <si>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</si>
  <si>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</si>
  <si>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</si>
  <si>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</si>
  <si>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</si>
  <si>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</si>
  <si>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</si>
  <si>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</si>
  <si>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</si>
  <si>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</si>
  <si>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</si>
  <si>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</si>
  <si>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</si>
  <si>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</si>
  <si>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</si>
  <si>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</si>
  <si>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</si>
  <si>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</si>
  <si>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</si>
  <si>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</si>
  <si>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</si>
  <si>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</si>
  <si>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</si>
  <si>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</si>
  <si>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</si>
  <si>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</si>
  <si>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</si>
  <si>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</si>
  <si>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</si>
  <si>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</si>
  <si>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</si>
  <si>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</si>
  <si>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</si>
  <si>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</si>
  <si>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</si>
  <si>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</si>
  <si>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</si>
  <si>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</si>
  <si>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</si>
  <si>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</si>
  <si>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</si>
  <si>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</si>
  <si>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</si>
  <si>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</si>
  <si>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</si>
  <si>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</si>
  <si>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</si>
  <si>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</si>
  <si>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</si>
  <si>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</si>
  <si>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</si>
  <si>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</si>
  <si>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</si>
  <si>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</si>
  <si>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</si>
  <si>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</si>
  <si>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</si>
  <si>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</si>
  <si>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</si>
  <si>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</si>
  <si>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</si>
  <si>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</si>
  <si>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</si>
  <si>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</si>
  <si>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</si>
  <si>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</si>
  <si>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</si>
  <si>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</si>
  <si>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</si>
  <si>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</si>
  <si>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</si>
  <si>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</si>
  <si>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</si>
  <si>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</si>
  <si>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</si>
  <si>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</si>
  <si>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</si>
  <si>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</si>
  <si>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</si>
  <si>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</si>
  <si>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</si>
  <si>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</si>
  <si>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</si>
  <si>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</si>
  <si>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</si>
  <si>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</si>
  <si>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</si>
  <si>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</si>
  <si>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</si>
  <si>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</si>
  <si>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</si>
  <si>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</si>
  <si>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</si>
  <si>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</si>
  <si>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</si>
  <si>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</si>
  <si>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</si>
  <si>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</si>
  <si>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</si>
  <si>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</si>
  <si>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</si>
  <si>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</si>
  <si>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</si>
  <si>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</si>
  <si>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</si>
  <si>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</si>
  <si>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</si>
  <si>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</si>
  <si>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</si>
  <si>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</si>
  <si>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</si>
  <si>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</si>
  <si>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</si>
  <si>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</si>
  <si>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</si>
  <si>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</si>
  <si>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</si>
  <si>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</si>
  <si>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</si>
  <si>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</si>
  <si>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</si>
  <si>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</si>
  <si>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</si>
  <si>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</si>
  <si>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</si>
  <si>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</si>
  <si>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</si>
  <si>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</si>
  <si>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</si>
  <si>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</si>
  <si>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</si>
  <si>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</si>
  <si>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</si>
  <si>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</si>
  <si>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</si>
  <si>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</si>
  <si>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</si>
  <si>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</si>
  <si>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</si>
  <si>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</si>
  <si>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</si>
  <si>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</si>
  <si>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</si>
  <si>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</si>
  <si>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</si>
  <si>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</si>
  <si>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</si>
  <si>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</si>
  <si>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</si>
  <si>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</si>
  <si>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</si>
  <si>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</si>
  <si>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</si>
  <si>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</si>
  <si>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</si>
  <si>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</si>
  <si>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</si>
  <si>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</si>
  <si>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</si>
  <si>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</si>
  <si>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</si>
  <si>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</si>
  <si>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</si>
  <si>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</si>
  <si>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</si>
  <si>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</si>
  <si>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</si>
  <si>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</si>
  <si>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</si>
  <si>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</si>
  <si>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</si>
  <si>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</si>
  <si>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</si>
  <si>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</si>
  <si>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</si>
  <si>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</si>
  <si>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</si>
  <si>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</si>
  <si>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</si>
  <si>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</si>
  <si>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</si>
  <si>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</si>
  <si>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</si>
  <si>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</si>
  <si>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</si>
  <si>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</si>
  <si>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</si>
  <si>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</si>
  <si>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</si>
  <si>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</si>
  <si>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</si>
  <si>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</si>
  <si>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</si>
  <si>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</si>
  <si>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</si>
  <si>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</si>
  <si>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</si>
  <si>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</si>
  <si>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</si>
  <si>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</si>
  <si>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</si>
  <si>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</si>
  <si>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</si>
  <si>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</si>
  <si>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</si>
  <si>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</si>
  <si>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</si>
  <si>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</si>
  <si>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</si>
  <si>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</si>
  <si>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</si>
  <si>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</si>
  <si>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</si>
  <si>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</si>
  <si>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</si>
  <si>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</si>
  <si>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</si>
  <si>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</si>
  <si>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</si>
  <si>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</si>
  <si>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</si>
  <si>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</si>
  <si>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</si>
  <si>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</si>
  <si>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</si>
  <si>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</si>
  <si>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</si>
  <si>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</si>
  <si>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</si>
  <si>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</si>
  <si>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</si>
  <si>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</si>
  <si>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</si>
  <si>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</si>
  <si>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</si>
  <si>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</si>
  <si>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</si>
  <si>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</si>
  <si>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</si>
  <si>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</si>
  <si>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</si>
  <si>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</si>
  <si>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</si>
  <si>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</si>
  <si>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</si>
  <si>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</si>
  <si>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</si>
  <si>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</si>
  <si>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</si>
  <si>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</si>
  <si>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</si>
  <si>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</si>
  <si>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</si>
  <si>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</si>
  <si>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</si>
  <si>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</si>
  <si>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</si>
  <si>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</si>
  <si>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</si>
  <si>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</si>
  <si>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</si>
  <si>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</si>
  <si>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</si>
  <si>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</si>
  <si>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</si>
  <si>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</si>
  <si>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</si>
  <si>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</si>
  <si>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</si>
  <si>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</si>
  <si>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</si>
  <si>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</si>
  <si>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</si>
  <si>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</si>
  <si>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</si>
  <si>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</si>
  <si>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</si>
  <si>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</si>
  <si>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</si>
  <si>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</si>
  <si>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</si>
  <si>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</si>
  <si>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</si>
  <si>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</si>
  <si>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</si>
  <si>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</si>
  <si>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</si>
  <si>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</si>
  <si>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</si>
  <si>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</si>
  <si>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</si>
  <si>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</si>
  <si>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</si>
  <si>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</si>
  <si>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</si>
  <si>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</si>
  <si>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</si>
  <si>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</si>
  <si>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</si>
  <si>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</si>
  <si>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</si>
  <si>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</si>
  <si>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</si>
  <si>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</si>
  <si>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</si>
  <si>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</si>
  <si>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</si>
  <si>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</si>
  <si>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</si>
  <si>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</si>
  <si>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</si>
  <si>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</si>
  <si>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</si>
  <si>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</si>
  <si>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</si>
  <si>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</si>
  <si>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</si>
  <si>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</si>
  <si>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</si>
  <si>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</si>
  <si>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</si>
  <si>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</si>
  <si>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</si>
  <si>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</si>
  <si>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</si>
  <si>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</si>
  <si>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</si>
  <si>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</si>
  <si>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</si>
  <si>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</si>
  <si>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</si>
  <si>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</si>
  <si>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</si>
  <si>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</si>
  <si>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</si>
  <si>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</si>
  <si>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</si>
  <si>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</si>
  <si>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</si>
  <si>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</si>
  <si>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</si>
  <si>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</si>
  <si>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</si>
  <si>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</si>
  <si>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</si>
  <si>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</si>
  <si>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</si>
  <si>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</si>
  <si>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</si>
  <si>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</si>
  <si>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</si>
  <si>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</si>
  <si>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</si>
  <si>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</si>
  <si>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</si>
  <si>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</si>
  <si>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</si>
  <si>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</si>
  <si>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</si>
  <si>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</si>
  <si>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</si>
  <si>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</si>
  <si>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</si>
  <si>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</si>
  <si>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</si>
  <si>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</si>
  <si>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</si>
  <si>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</si>
  <si>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</si>
  <si>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</si>
  <si>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</si>
  <si>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</si>
  <si>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</si>
  <si>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</si>
  <si>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</si>
  <si>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</si>
  <si>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</si>
  <si>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</si>
  <si>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</si>
  <si>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</si>
  <si>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</si>
  <si>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</si>
  <si>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</si>
  <si>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</si>
  <si>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</si>
  <si>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</si>
  <si>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</si>
  <si>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</si>
  <si>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</si>
  <si>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</si>
  <si>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</si>
  <si>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</si>
  <si>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</si>
  <si>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</si>
  <si>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</si>
  <si>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</si>
  <si>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</si>
  <si>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</si>
  <si>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</si>
  <si>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</si>
  <si>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</si>
  <si>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</si>
  <si>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</si>
  <si>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</si>
  <si>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</si>
  <si>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</si>
  <si>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</si>
  <si>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</si>
  <si>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</si>
  <si>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</si>
  <si>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</si>
  <si>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</si>
  <si>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</si>
  <si>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</si>
  <si>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</si>
  <si>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</si>
  <si>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</si>
  <si>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</si>
  <si>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</si>
  <si>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</si>
  <si>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</si>
  <si>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</si>
  <si>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</si>
  <si>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</si>
  <si>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</si>
  <si>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</si>
  <si>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</si>
  <si>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</si>
  <si>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</si>
  <si>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</si>
  <si>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</si>
  <si>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</si>
  <si>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</si>
  <si>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</si>
  <si>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</si>
  <si>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</si>
  <si>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</si>
  <si>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</si>
  <si>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</si>
  <si>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</si>
  <si>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</si>
  <si>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</si>
  <si>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</si>
  <si>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</si>
  <si>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</si>
  <si>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</si>
  <si>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</si>
  <si>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</si>
  <si>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</si>
  <si>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</si>
  <si>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</si>
  <si>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</si>
  <si>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</si>
  <si>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</si>
  <si>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</si>
  <si>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</si>
  <si>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</si>
  <si>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</si>
  <si>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</si>
  <si>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</si>
  <si>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</si>
  <si>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</si>
  <si>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</si>
  <si>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</si>
  <si>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</si>
  <si>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</si>
  <si>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</si>
  <si>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</si>
  <si>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</si>
  <si>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</si>
  <si>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</si>
  <si>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</si>
  <si>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</si>
  <si>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</si>
  <si>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</si>
  <si>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</si>
  <si>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</si>
  <si>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</si>
  <si>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</si>
  <si>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</si>
  <si>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</si>
  <si>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</si>
  <si>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</si>
  <si>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</si>
  <si>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</si>
  <si>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</si>
  <si>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</si>
  <si>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</si>
  <si>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</si>
  <si>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</si>
  <si>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</si>
  <si>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</si>
  <si>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</si>
  <si>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</si>
  <si>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</si>
  <si>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</si>
  <si>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</si>
  <si>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</si>
  <si>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</si>
  <si>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</si>
  <si>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</si>
  <si>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</si>
  <si>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</si>
  <si>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</si>
  <si>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</si>
  <si>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</si>
  <si>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</si>
  <si>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</si>
  <si>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</si>
  <si>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</si>
  <si>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</si>
  <si>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</si>
  <si>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</si>
  <si>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</si>
  <si>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</si>
  <si>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</si>
  <si>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</si>
  <si>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</si>
  <si>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</si>
  <si>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</si>
  <si>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</si>
  <si>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</si>
  <si>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</si>
  <si>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</si>
  <si>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</si>
  <si>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</si>
  <si>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</si>
  <si>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</si>
  <si>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</si>
  <si>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</si>
  <si>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</si>
  <si>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</si>
  <si>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</si>
  <si>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</si>
  <si>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</si>
  <si>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</si>
  <si>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</si>
  <si>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</si>
  <si>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</si>
  <si>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</si>
  <si>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</si>
  <si>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</si>
  <si>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</si>
  <si>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</si>
  <si>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</si>
  <si>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</si>
  <si>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</si>
  <si>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</si>
  <si>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</si>
  <si>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</si>
  <si>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</si>
  <si>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</si>
  <si>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</si>
  <si>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</si>
  <si>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</si>
  <si>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</si>
  <si>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</si>
  <si>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</si>
  <si>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</si>
  <si>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</si>
  <si>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</si>
  <si>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</si>
  <si>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</si>
  <si>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</si>
  <si>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</si>
  <si>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</si>
  <si>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</si>
  <si>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</si>
  <si>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</si>
  <si>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</si>
  <si>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</si>
  <si>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</si>
  <si>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</si>
  <si>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</si>
  <si>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</si>
  <si>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</si>
  <si>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</si>
  <si>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</si>
  <si>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</si>
  <si>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</si>
  <si>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</si>
  <si>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</si>
  <si>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</si>
  <si>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</si>
  <si>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</si>
  <si>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</si>
  <si>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</si>
  <si>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</si>
  <si>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</si>
  <si>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</si>
  <si>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</si>
  <si>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</si>
  <si>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</si>
  <si>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</si>
  <si>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</si>
  <si>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</si>
  <si>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</si>
  <si>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</si>
  <si>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</si>
  <si>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</si>
  <si>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</si>
  <si>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</si>
  <si>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</si>
  <si>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</si>
  <si>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</si>
  <si>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</si>
  <si>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</si>
  <si>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</si>
  <si>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</si>
  <si>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</si>
  <si>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</si>
  <si>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</si>
  <si>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</si>
  <si>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</si>
  <si>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</si>
  <si>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</si>
  <si>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</si>
  <si>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</si>
  <si>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</si>
  <si>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</si>
  <si>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</si>
  <si>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</si>
  <si>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</si>
  <si>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</si>
  <si>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</si>
  <si>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</si>
  <si>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</si>
  <si>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</si>
  <si>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</si>
  <si>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</si>
  <si>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</si>
  <si>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</si>
  <si>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</si>
  <si>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</si>
  <si>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</si>
  <si>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</si>
  <si>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</si>
  <si>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</si>
  <si>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</si>
  <si>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</si>
  <si>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</si>
  <si>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</si>
  <si>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</si>
  <si>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</si>
  <si>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</si>
  <si>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</si>
  <si>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</si>
  <si>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</si>
  <si>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</si>
  <si>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</si>
  <si>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</si>
  <si>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</si>
  <si>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</si>
  <si>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</si>
  <si>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</si>
  <si>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</si>
  <si>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</si>
  <si>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</si>
  <si>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</si>
  <si>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</si>
  <si>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</si>
  <si>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</si>
  <si>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</si>
  <si>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</si>
  <si>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</si>
  <si>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</si>
  <si>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</si>
  <si>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</si>
  <si>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</si>
  <si>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</si>
  <si>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</si>
  <si>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</si>
  <si>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</si>
  <si>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</si>
  <si>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</si>
  <si>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</si>
  <si>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</si>
  <si>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</si>
  <si>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</si>
  <si>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</si>
  <si>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</si>
  <si>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</si>
  <si>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</si>
  <si>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</si>
  <si>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</si>
  <si>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</si>
  <si>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</si>
  <si>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</si>
  <si>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</si>
  <si>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</si>
  <si>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</si>
  <si>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</si>
  <si>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</si>
  <si>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</si>
  <si>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</si>
  <si>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</si>
  <si>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</si>
  <si>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</si>
  <si>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</si>
  <si>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</si>
  <si>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</si>
  <si>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</si>
  <si>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</si>
  <si>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</si>
  <si>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</si>
  <si>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</si>
  <si>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</si>
  <si>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</si>
  <si>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</si>
  <si>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</si>
  <si>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</si>
  <si>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</si>
  <si>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</si>
  <si>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</si>
  <si>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</si>
  <si>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</si>
  <si>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</si>
  <si>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</si>
  <si>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</si>
  <si>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</si>
  <si>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</si>
  <si>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</si>
  <si>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</si>
  <si>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</si>
  <si>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</si>
  <si>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</si>
  <si>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</si>
  <si>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</si>
  <si>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</si>
  <si>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</si>
  <si>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</si>
  <si>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</si>
  <si>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</si>
  <si>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</si>
  <si>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</si>
  <si>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</si>
  <si>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</si>
  <si>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</si>
  <si>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</si>
  <si>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</si>
  <si>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</si>
  <si>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</si>
  <si>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</si>
  <si>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</si>
  <si>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</si>
  <si>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</si>
  <si>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</si>
  <si>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</si>
  <si>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</si>
  <si>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</si>
  <si>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</si>
  <si>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</si>
  <si>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</si>
  <si>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</si>
  <si>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</si>
  <si>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</si>
  <si>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</si>
  <si>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</si>
  <si>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</si>
  <si>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</si>
  <si>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</si>
  <si>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</si>
  <si>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</si>
  <si>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</si>
  <si>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</si>
  <si>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</si>
  <si>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</si>
  <si>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</si>
  <si>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</si>
  <si>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</si>
  <si>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</si>
  <si>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</si>
  <si>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</si>
  <si>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</si>
  <si>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</si>
  <si>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</si>
  <si>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</si>
  <si>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</si>
  <si>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</si>
  <si>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</si>
  <si>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</si>
  <si>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</si>
  <si>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</si>
  <si>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</si>
  <si>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</si>
  <si>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</si>
  <si>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</si>
  <si>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</si>
  <si>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</si>
  <si>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</si>
  <si>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</si>
  <si>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</si>
  <si>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</si>
  <si>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</si>
  <si>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</si>
  <si>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</si>
  <si>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</si>
  <si>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</si>
  <si>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</si>
  <si>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</si>
  <si>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</si>
  <si>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</si>
  <si>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</si>
  <si>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</si>
  <si>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</si>
  <si>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</si>
  <si>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</si>
  <si>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</si>
  <si>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</si>
  <si>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</si>
  <si>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</si>
  <si>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</si>
  <si>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</si>
  <si>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</si>
  <si>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</si>
  <si>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</si>
  <si>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</si>
  <si>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</si>
  <si>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</si>
  <si>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</si>
  <si>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</si>
  <si>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</si>
  <si>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</si>
  <si>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</si>
  <si>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</si>
  <si>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</si>
  <si>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</si>
  <si>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</si>
  <si>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</si>
  <si>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</si>
  <si>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</si>
  <si>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</si>
  <si>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</si>
  <si>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</si>
  <si>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</si>
  <si>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</si>
  <si>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</si>
  <si>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</si>
  <si>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</si>
  <si>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</si>
  <si>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</si>
  <si>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</si>
  <si>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</si>
  <si>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</si>
  <si>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</si>
  <si>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</si>
  <si>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</si>
  <si>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</si>
  <si>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</si>
  <si>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</si>
  <si>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</si>
  <si>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</si>
  <si>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</si>
  <si>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</si>
  <si>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</si>
  <si>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</si>
  <si>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</si>
  <si>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</si>
  <si>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</si>
  <si>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</si>
  <si>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</si>
  <si>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</si>
  <si>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</si>
  <si>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</si>
  <si>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</si>
  <si>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</si>
  <si>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</si>
  <si>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</si>
  <si>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</si>
  <si>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</si>
  <si>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</si>
  <si>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</si>
  <si>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</si>
  <si>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</si>
  <si>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</si>
  <si>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</si>
  <si>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</si>
  <si>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</si>
  <si>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</si>
  <si>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</si>
  <si>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</si>
  <si>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</si>
  <si>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</si>
  <si>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</si>
  <si>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</si>
  <si>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</si>
  <si>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</si>
  <si>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</si>
  <si>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</si>
  <si>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</si>
  <si>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</si>
  <si>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</si>
  <si>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</si>
  <si>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</si>
  <si>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</si>
  <si>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</si>
  <si>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</si>
  <si>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</si>
  <si>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</si>
  <si>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</si>
  <si>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</si>
  <si>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</si>
  <si>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</si>
  <si>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</si>
  <si>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</si>
  <si>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</si>
  <si>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</si>
  <si>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</si>
  <si>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</si>
  <si>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</si>
  <si>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</si>
  <si>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</si>
  <si>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</si>
  <si>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</si>
  <si>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</si>
  <si>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</si>
  <si>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</si>
  <si>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</si>
  <si>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</si>
  <si>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</si>
  <si>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</si>
  <si>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</si>
  <si>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</si>
  <si>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</si>
  <si>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</si>
  <si>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</si>
  <si>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</si>
  <si>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</si>
  <si>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</si>
  <si>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</si>
  <si>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</si>
  <si>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</si>
  <si>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</si>
  <si>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</si>
  <si>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</si>
  <si>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</si>
  <si>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</si>
  <si>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</si>
  <si>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</si>
  <si>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</si>
  <si>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</si>
  <si>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</si>
  <si>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</si>
  <si>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</si>
  <si>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</si>
  <si>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</si>
  <si>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</si>
  <si>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</si>
  <si>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</si>
  <si>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</si>
  <si>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</si>
  <si>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</si>
  <si>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</si>
  <si>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</si>
  <si>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</si>
  <si>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</si>
  <si>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</si>
  <si>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</si>
  <si>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</si>
  <si>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</si>
  <si>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</si>
  <si>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</si>
  <si>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</si>
  <si>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</si>
  <si>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</si>
  <si>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</si>
  <si>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</si>
  <si>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</si>
  <si>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</si>
  <si>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</si>
  <si>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</si>
  <si>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</si>
  <si>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</si>
  <si>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</si>
  <si>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</si>
  <si>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</si>
  <si>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</si>
  <si>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</si>
  <si>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</si>
  <si>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</si>
  <si>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</si>
  <si>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</si>
  <si>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</si>
  <si>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</si>
  <si>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</si>
  <si>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</si>
  <si>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</si>
  <si>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</si>
  <si>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</si>
  <si>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</si>
  <si>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</si>
  <si>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</si>
  <si>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</si>
  <si>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</si>
  <si>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</si>
  <si>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</si>
  <si>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</si>
  <si>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</si>
  <si>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</si>
  <si>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</si>
  <si>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</si>
  <si>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</si>
  <si>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</si>
  <si>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</si>
  <si>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</si>
  <si>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</si>
  <si>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</si>
  <si>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</si>
  <si>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</si>
  <si>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</si>
  <si>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</si>
  <si>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</si>
  <si>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</si>
  <si>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</si>
  <si>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</si>
  <si>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</si>
  <si>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</si>
  <si>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</si>
  <si>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</si>
  <si>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</si>
  <si>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</si>
  <si>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</si>
  <si>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</si>
  <si>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</si>
  <si>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</si>
  <si>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</si>
  <si>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</si>
  <si>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</si>
  <si>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</si>
  <si>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</si>
  <si>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</si>
  <si>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</si>
  <si>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</si>
  <si>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</si>
  <si>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</si>
  <si>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</si>
  <si>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</si>
  <si>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</si>
  <si>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</si>
  <si>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</si>
  <si>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</si>
  <si>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</si>
  <si>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</si>
  <si>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</si>
  <si>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</si>
  <si>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</si>
  <si>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</si>
  <si>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</si>
  <si>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</si>
  <si>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</si>
  <si>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</si>
  <si>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</si>
  <si>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</si>
  <si>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</si>
  <si>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</si>
  <si>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</si>
  <si>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</si>
  <si>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</si>
  <si>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</si>
  <si>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</si>
  <si>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</si>
  <si>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</si>
  <si>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</si>
  <si>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</si>
  <si>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</si>
  <si>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</si>
  <si>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</si>
  <si>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</si>
  <si>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</si>
  <si>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</si>
  <si>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</si>
  <si>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</si>
  <si>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</si>
  <si>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</si>
  <si>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</si>
  <si>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</si>
  <si>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</si>
  <si>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</si>
  <si>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</si>
  <si>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</si>
  <si>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</si>
  <si>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</si>
  <si>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</si>
  <si>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</si>
  <si>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</si>
  <si>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</si>
  <si>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</si>
  <si>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</si>
  <si>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</si>
  <si>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</si>
  <si>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</si>
  <si>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</si>
  <si>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</si>
  <si>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</si>
  <si>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</si>
  <si>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</si>
  <si>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</si>
  <si>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</si>
  <si>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</si>
  <si>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</si>
  <si>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</si>
  <si>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</si>
  <si>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</si>
  <si>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</si>
  <si>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</si>
  <si>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</si>
  <si>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</si>
  <si>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</si>
  <si>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</si>
  <si>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</si>
  <si>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</si>
  <si>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</si>
  <si>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</si>
  <si>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</si>
  <si>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</si>
  <si>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</si>
  <si>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</si>
  <si>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</si>
  <si>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</si>
  <si>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</si>
  <si>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</si>
  <si>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</si>
  <si>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</si>
  <si>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</si>
  <si>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</si>
  <si>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</si>
  <si>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</si>
  <si>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</si>
  <si>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</si>
  <si>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</si>
  <si>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</si>
  <si>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</si>
  <si>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</si>
  <si>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</si>
  <si>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</si>
  <si>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</si>
  <si>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</si>
  <si>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</si>
  <si>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</si>
  <si>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</si>
  <si>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</si>
  <si>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</si>
  <si>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</si>
  <si>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</si>
  <si>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</si>
  <si>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</si>
  <si>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</si>
  <si>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</si>
  <si>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</si>
  <si>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</si>
  <si>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</si>
  <si>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</si>
  <si>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</si>
  <si>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</si>
  <si>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</si>
  <si>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</si>
  <si>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</si>
  <si>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</si>
  <si>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</si>
  <si>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</si>
  <si>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</si>
  <si>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</si>
  <si>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</si>
  <si>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</si>
  <si>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</si>
  <si>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</si>
  <si>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</si>
  <si>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</si>
  <si>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</si>
  <si>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</si>
  <si>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</si>
  <si>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</si>
  <si>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</si>
  <si>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</si>
  <si>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</si>
  <si>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</si>
  <si>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</si>
  <si>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</si>
  <si>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</si>
  <si>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</si>
  <si>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</si>
  <si>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</si>
  <si>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</si>
  <si>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</si>
  <si>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</si>
  <si>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</si>
  <si>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</si>
  <si>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</si>
  <si>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</si>
  <si>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</si>
  <si>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</si>
  <si>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</si>
  <si>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</si>
  <si>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</si>
  <si>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</si>
  <si>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</si>
  <si>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</si>
  <si>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</si>
  <si>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</si>
  <si>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</si>
  <si>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</si>
  <si>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</si>
  <si>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</si>
  <si>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</si>
  <si>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</si>
  <si>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</si>
  <si>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</si>
  <si>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</si>
  <si>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</si>
  <si>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</si>
  <si>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</si>
  <si>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</si>
  <si>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</si>
  <si>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</si>
  <si>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</si>
  <si>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</si>
  <si>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</si>
  <si>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</si>
  <si>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</si>
  <si>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</si>
  <si>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</si>
  <si>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</si>
  <si>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</si>
  <si>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</si>
  <si>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</si>
  <si>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</si>
  <si>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</si>
  <si>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</si>
  <si>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</si>
  <si>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</si>
  <si>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</si>
  <si>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</si>
  <si>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</si>
  <si>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</si>
  <si>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</si>
  <si>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</si>
  <si>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</si>
  <si>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</si>
  <si>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</si>
  <si>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</si>
  <si>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</si>
  <si>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</si>
  <si>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</si>
  <si>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</si>
  <si>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</si>
  <si>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</si>
  <si>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</si>
  <si>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</si>
  <si>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</si>
  <si>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</si>
  <si>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</si>
  <si>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</si>
  <si>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</si>
  <si>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</si>
  <si>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</si>
  <si>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</si>
  <si>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</si>
  <si>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</si>
  <si>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</si>
  <si>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</si>
  <si>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</si>
  <si>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</si>
  <si>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</si>
  <si>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</si>
  <si>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</si>
  <si>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</si>
  <si>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</si>
  <si>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</si>
  <si>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</si>
  <si>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</si>
  <si>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</si>
  <si>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</si>
  <si>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</si>
  <si>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</si>
  <si>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</si>
  <si>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</si>
  <si>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</si>
  <si>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</si>
  <si>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</si>
  <si>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</si>
  <si>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</si>
  <si>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</si>
  <si>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</si>
  <si>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</si>
  <si>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</si>
  <si>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</si>
  <si>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</si>
  <si>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</si>
  <si>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</si>
  <si>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</si>
  <si>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</si>
  <si>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</si>
  <si>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</si>
  <si>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</si>
  <si>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</si>
  <si>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</si>
  <si>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</si>
  <si>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</si>
  <si>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</si>
  <si>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</si>
  <si>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</si>
  <si>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</si>
  <si>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</si>
  <si>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</si>
  <si>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</si>
  <si>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</si>
  <si>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</si>
  <si>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</si>
  <si>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</si>
  <si>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</si>
  <si>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</si>
  <si>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</si>
  <si>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</si>
  <si>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</si>
  <si>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</si>
  <si>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</si>
  <si>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</si>
  <si>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</si>
  <si>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</si>
  <si>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</si>
  <si>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</si>
  <si>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</si>
  <si>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</si>
  <si>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</si>
  <si>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</si>
  <si>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</si>
  <si>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</si>
  <si>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</si>
  <si>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</si>
  <si>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</si>
  <si>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</si>
  <si>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</si>
  <si>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</si>
  <si>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</si>
  <si>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</si>
  <si>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</si>
  <si>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</si>
  <si>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</si>
  <si>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</si>
  <si>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</si>
  <si>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</si>
  <si>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</si>
  <si>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</si>
  <si>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</si>
  <si>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</si>
  <si>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</si>
  <si>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</si>
  <si>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</si>
  <si>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</si>
  <si>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</si>
  <si>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</si>
  <si>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</si>
  <si>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</si>
  <si>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</si>
  <si>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</si>
  <si>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</si>
  <si>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</si>
  <si>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</si>
  <si>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</si>
  <si>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</si>
  <si>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</si>
  <si>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</si>
  <si>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</si>
  <si>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</si>
  <si>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</si>
  <si>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</si>
  <si>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</si>
  <si>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</si>
  <si>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</si>
  <si>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</si>
  <si>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</si>
  <si>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</si>
  <si>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</si>
  <si>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</si>
  <si>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</si>
  <si>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</si>
  <si>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</si>
  <si>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</si>
  <si>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</si>
  <si>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</si>
  <si>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</si>
  <si>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</si>
  <si>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</si>
  <si>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</si>
  <si>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</si>
  <si>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</si>
  <si>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</si>
  <si>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</si>
  <si>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</si>
  <si>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</si>
  <si>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</si>
  <si>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</si>
  <si>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</si>
  <si>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</si>
  <si>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</si>
  <si>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</si>
  <si>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</si>
  <si>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</si>
  <si>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</si>
  <si>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</si>
  <si>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</si>
  <si>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</si>
  <si>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</si>
  <si>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</si>
  <si>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</si>
  <si>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</si>
  <si>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</si>
  <si>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</si>
  <si>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</si>
  <si>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</si>
  <si>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</si>
  <si>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</si>
  <si>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</si>
  <si>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</si>
  <si>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</si>
  <si>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</si>
  <si>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</si>
  <si>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</si>
  <si>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</si>
  <si>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</si>
  <si>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</si>
  <si>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</si>
  <si>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</si>
  <si>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</si>
  <si>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</si>
  <si>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</si>
  <si>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</si>
  <si>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</si>
  <si>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</si>
  <si>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</si>
  <si>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</si>
  <si>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</si>
  <si>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</si>
  <si>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</si>
  <si>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</si>
  <si>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</si>
  <si>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</si>
  <si>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</si>
  <si>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</si>
  <si>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</si>
  <si>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</si>
  <si>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</si>
  <si>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</si>
  <si>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</si>
  <si>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</si>
  <si>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</si>
  <si>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</si>
  <si>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</si>
  <si>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</si>
  <si>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</si>
  <si>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</si>
  <si>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</si>
  <si>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</si>
  <si>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</si>
  <si>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</si>
  <si>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</si>
  <si>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</si>
  <si>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</si>
  <si>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</si>
  <si>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</si>
  <si>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</si>
  <si>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</si>
  <si>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</si>
  <si>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</si>
  <si>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</si>
  <si>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</si>
  <si>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</si>
  <si>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</si>
  <si>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</si>
  <si>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</si>
  <si>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</si>
  <si>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</si>
  <si>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</si>
  <si>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</si>
  <si>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</si>
  <si>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</si>
  <si>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</si>
  <si>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</si>
  <si>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</si>
  <si>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</si>
  <si>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</si>
  <si>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</si>
  <si>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</si>
  <si>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</si>
  <si>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</si>
  <si>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</si>
  <si>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</si>
  <si>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</si>
  <si>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</si>
  <si>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</si>
  <si>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</si>
  <si>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</si>
  <si>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</si>
  <si>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</si>
  <si>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</si>
  <si>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</si>
  <si>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</si>
  <si>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</si>
  <si>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</si>
  <si>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</si>
  <si>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</si>
  <si>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</si>
  <si>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</si>
  <si>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</si>
  <si>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</si>
  <si>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</si>
  <si>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</si>
  <si>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</si>
  <si>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</si>
  <si>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</si>
  <si>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</si>
  <si>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</si>
  <si>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</si>
  <si>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</si>
  <si>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</si>
  <si>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</si>
  <si>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</si>
  <si>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</si>
  <si>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</si>
  <si>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</si>
  <si>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</si>
  <si>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</si>
  <si>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</si>
  <si>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</si>
  <si>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</si>
  <si>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</si>
  <si>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</si>
  <si>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</si>
  <si>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</si>
  <si>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</si>
  <si>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</si>
  <si>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</si>
  <si>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</si>
  <si>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</si>
  <si>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</si>
  <si>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</si>
  <si>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</si>
  <si>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</si>
  <si>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</si>
  <si>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</si>
  <si>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</si>
  <si>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</si>
  <si>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</si>
  <si>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</si>
  <si>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</si>
  <si>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</si>
  <si>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</si>
  <si>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</si>
  <si>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</si>
  <si>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</si>
  <si>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</si>
  <si>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</si>
  <si>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</si>
  <si>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</si>
  <si>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</si>
  <si>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</si>
  <si>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</si>
  <si>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</si>
  <si>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</si>
  <si>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</si>
  <si>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</si>
  <si>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</si>
  <si>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</si>
  <si>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</si>
  <si>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</si>
  <si>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</si>
  <si>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</si>
  <si>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</si>
  <si>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</si>
  <si>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</si>
  <si>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</si>
  <si>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</si>
  <si>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</si>
  <si>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</si>
  <si>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</si>
  <si>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</si>
  <si>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</si>
  <si>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</si>
  <si>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</si>
  <si>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</si>
  <si>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</si>
  <si>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</si>
  <si>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</si>
  <si>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</si>
  <si>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</si>
  <si>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</si>
  <si>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</si>
  <si>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</si>
  <si>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</si>
  <si>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</si>
  <si>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</si>
  <si>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</si>
  <si>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</si>
  <si>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</si>
  <si>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</si>
  <si>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</si>
  <si>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</si>
  <si>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</si>
  <si>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</si>
  <si>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</si>
  <si>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</si>
  <si>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</si>
  <si>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</si>
  <si>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</si>
  <si>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</si>
  <si>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</si>
  <si>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</si>
  <si>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</si>
  <si>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</si>
  <si>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</si>
  <si>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</si>
  <si>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</si>
  <si>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</si>
  <si>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</si>
  <si>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</si>
  <si>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</si>
  <si>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</si>
  <si>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</si>
  <si>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</si>
  <si>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</si>
  <si>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</si>
  <si>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</si>
  <si>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</si>
  <si>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</si>
  <si>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</si>
  <si>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</si>
  <si>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</si>
  <si>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</si>
  <si>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</si>
  <si>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</si>
  <si>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</si>
  <si>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</si>
  <si>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</si>
  <si>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</si>
  <si>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</si>
  <si>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</si>
  <si>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</si>
  <si>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</si>
  <si>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</si>
  <si>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</si>
  <si>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</si>
  <si>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</si>
  <si>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</si>
  <si>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</si>
  <si>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</si>
  <si>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</si>
  <si>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</si>
  <si>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</si>
  <si>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</si>
  <si>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</si>
  <si>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</si>
  <si>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</si>
  <si>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</si>
  <si>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</si>
  <si>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</si>
  <si>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</si>
  <si>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</si>
  <si>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</si>
  <si>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</si>
  <si>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</si>
  <si>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</si>
  <si>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</si>
  <si>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</si>
  <si>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</si>
  <si>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</si>
  <si>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</si>
  <si>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</si>
  <si>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</si>
  <si>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</si>
  <si>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</si>
  <si>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</si>
  <si>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</si>
  <si>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</si>
  <si>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</si>
  <si>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</si>
  <si>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</si>
  <si>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</si>
  <si>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</si>
  <si>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</si>
  <si>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</si>
  <si>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</si>
  <si>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</si>
  <si>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</si>
  <si>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</si>
  <si>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</si>
  <si>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</si>
  <si>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</si>
  <si>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</si>
  <si>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</si>
  <si>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</si>
  <si>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</si>
  <si>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</si>
  <si>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</si>
  <si>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</si>
  <si>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</si>
  <si>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</si>
  <si>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</si>
  <si>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</si>
  <si>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</si>
  <si>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</si>
  <si>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</si>
  <si>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</si>
  <si>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</si>
  <si>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</si>
  <si>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</si>
  <si>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</si>
  <si>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</si>
  <si>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</si>
  <si>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</si>
  <si>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</si>
  <si>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</si>
  <si>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</si>
  <si>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</si>
  <si>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</si>
  <si>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</si>
  <si>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</si>
  <si>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</si>
  <si>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</si>
  <si>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</si>
  <si>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</si>
  <si>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</si>
  <si>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</si>
  <si>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</si>
  <si>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</si>
  <si>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</si>
  <si>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</si>
  <si>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</si>
  <si>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</si>
  <si>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</si>
  <si>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</si>
  <si>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</si>
  <si>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</si>
  <si>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</si>
  <si>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</si>
  <si>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</si>
  <si>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</si>
  <si>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</si>
  <si>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</si>
  <si>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</si>
  <si>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</si>
  <si>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</si>
  <si>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</si>
  <si>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</si>
  <si>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</si>
  <si>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</si>
  <si>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</si>
  <si>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</si>
  <si>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</si>
  <si>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</si>
  <si>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</si>
  <si>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</si>
  <si>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</si>
  <si>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</si>
  <si>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</si>
  <si>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</si>
  <si>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</si>
  <si>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</si>
  <si>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</si>
  <si>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</si>
  <si>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</si>
  <si>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</si>
  <si>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</si>
  <si>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</si>
  <si>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</si>
  <si>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</si>
  <si>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</si>
  <si>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</si>
  <si>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</si>
  <si>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</si>
  <si>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</si>
  <si>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</si>
  <si>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</si>
  <si>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</si>
  <si>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</si>
  <si>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</si>
  <si>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</si>
  <si>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</si>
  <si>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</si>
  <si>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</si>
  <si>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</si>
  <si>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</si>
  <si>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</si>
  <si>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</si>
  <si>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</si>
  <si>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</si>
  <si>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</si>
  <si>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</si>
  <si>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</si>
  <si>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</si>
  <si>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</si>
  <si>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</si>
  <si>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</si>
  <si>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</si>
  <si>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</si>
  <si>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</si>
  <si>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</si>
  <si>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</si>
  <si>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</si>
  <si>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</si>
  <si>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</si>
  <si>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</si>
  <si>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</si>
  <si>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</si>
  <si>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</si>
  <si>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</si>
  <si>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</si>
  <si>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</si>
  <si>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</si>
  <si>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</si>
  <si>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</si>
  <si>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</si>
  <si>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</si>
  <si>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</si>
  <si>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</si>
  <si>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</si>
  <si>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</si>
  <si>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</si>
  <si>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</si>
  <si>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</si>
  <si>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</si>
  <si>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</si>
  <si>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</si>
  <si>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</si>
  <si>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</si>
  <si>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</si>
  <si>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</si>
  <si>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</si>
  <si>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</si>
  <si>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</si>
  <si>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</si>
  <si>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</si>
  <si>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</si>
  <si>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</si>
  <si>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</si>
  <si>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</si>
  <si>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</si>
  <si>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</si>
  <si>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</si>
  <si>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</si>
  <si>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</si>
  <si>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</si>
  <si>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</si>
  <si>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</si>
  <si>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</si>
  <si>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</si>
  <si>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</si>
  <si>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</si>
  <si>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</si>
  <si>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</si>
  <si>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</si>
  <si>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</si>
  <si>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</si>
  <si>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</si>
  <si>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</si>
  <si>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</si>
  <si>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</si>
  <si>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</si>
  <si>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</si>
  <si>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</si>
  <si>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</si>
  <si>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</si>
  <si>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</si>
  <si>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</si>
  <si>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</si>
  <si>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</si>
  <si>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</si>
  <si>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</si>
  <si>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</si>
  <si>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</si>
  <si>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</si>
  <si>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</si>
  <si>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</si>
  <si>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</si>
  <si>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</si>
  <si>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</si>
  <si>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</si>
  <si>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</si>
  <si>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</si>
  <si>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</si>
  <si>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</si>
  <si>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</si>
  <si>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</si>
  <si>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</si>
  <si>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</si>
  <si>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</si>
  <si>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</si>
  <si>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</si>
  <si>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</si>
  <si>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</si>
  <si>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</si>
  <si>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</si>
  <si>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</si>
  <si>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</si>
  <si>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</si>
  <si>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</si>
  <si>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</si>
  <si>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</si>
  <si>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</si>
  <si>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</si>
  <si>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</si>
  <si>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</si>
  <si>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</si>
  <si>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</si>
  <si>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</si>
  <si>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</si>
  <si>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</si>
  <si>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</si>
  <si>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</si>
  <si>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</si>
  <si>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</si>
  <si>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</si>
  <si>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</si>
  <si>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</si>
  <si>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</si>
  <si>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</si>
  <si>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</si>
  <si>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</si>
  <si>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</si>
  <si>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</si>
  <si>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</si>
  <si>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</si>
  <si>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</si>
  <si>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</si>
  <si>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</si>
  <si>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</si>
  <si>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</si>
  <si>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</si>
  <si>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</si>
  <si>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</si>
  <si>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</si>
  <si>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</si>
  <si>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</si>
  <si>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</si>
  <si>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</si>
  <si>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</si>
  <si>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</si>
  <si>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</si>
  <si>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</si>
  <si>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</si>
  <si>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</si>
  <si>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</si>
  <si>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</si>
  <si>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</si>
  <si>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</si>
  <si>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</si>
  <si>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</si>
  <si>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</si>
  <si>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</si>
  <si>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</si>
  <si>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</si>
  <si>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</si>
  <si>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</si>
  <si>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</si>
  <si>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</si>
  <si>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</si>
  <si>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</si>
  <si>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</si>
  <si>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</si>
  <si>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</si>
  <si>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</si>
  <si>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</si>
  <si>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</si>
  <si>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</si>
  <si>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</si>
  <si>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</si>
  <si>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</si>
  <si>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</si>
  <si>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</si>
  <si>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</si>
  <si>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</si>
  <si>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</si>
  <si>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</si>
  <si>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</si>
  <si>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</si>
  <si>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</si>
  <si>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</si>
  <si>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</si>
  <si>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</si>
  <si>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</si>
  <si>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</si>
  <si>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</si>
  <si>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</si>
  <si>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</si>
  <si>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</si>
  <si>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</si>
  <si>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</si>
  <si>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</si>
  <si>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</si>
  <si>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</si>
  <si>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</si>
  <si>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</si>
  <si>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</si>
  <si>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</si>
  <si>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</si>
  <si>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</si>
  <si>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</si>
  <si>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</si>
  <si>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</si>
  <si>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</si>
  <si>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</si>
  <si>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</si>
  <si>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</si>
  <si>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</si>
  <si>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</si>
  <si>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</si>
  <si>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</si>
  <si>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</si>
  <si>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</si>
  <si>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</si>
  <si>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</si>
  <si>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</si>
  <si>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</si>
  <si>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</si>
  <si>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</si>
  <si>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</si>
  <si>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</si>
  <si>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</si>
  <si>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</si>
  <si>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</si>
  <si>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</si>
  <si>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</si>
  <si>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</si>
  <si>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</si>
  <si>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</si>
  <si>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</si>
  <si>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</si>
  <si>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</si>
  <si>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</si>
  <si>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</si>
  <si>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</si>
  <si>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</si>
  <si>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</si>
  <si>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</si>
  <si>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</si>
  <si>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</si>
  <si>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</si>
  <si>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</si>
  <si>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</si>
  <si>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</si>
  <si>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</si>
  <si>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</si>
  <si>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</si>
  <si>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</si>
  <si>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</si>
  <si>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</si>
  <si>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</si>
  <si>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</si>
  <si>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</si>
  <si>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</si>
  <si>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</si>
  <si>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</si>
  <si>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</si>
  <si>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</si>
  <si>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</si>
  <si>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</si>
  <si>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</si>
  <si>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</si>
  <si>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</si>
  <si>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</si>
  <si>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</si>
  <si>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</si>
  <si>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</si>
  <si>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</si>
  <si>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</si>
  <si>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</si>
  <si>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</si>
  <si>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</si>
  <si>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</si>
  <si>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</si>
  <si>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</si>
  <si>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</si>
  <si>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</si>
  <si>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</si>
  <si>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</si>
  <si>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</si>
  <si>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</si>
  <si>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</si>
  <si>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</si>
  <si>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</si>
  <si>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</si>
  <si>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</si>
  <si>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</si>
  <si>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</si>
  <si>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</si>
  <si>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</si>
  <si>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</si>
  <si>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</si>
  <si>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</si>
  <si>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</si>
  <si>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</si>
  <si>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</si>
  <si>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</si>
  <si>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</si>
  <si>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</si>
  <si>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</si>
  <si>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</si>
  <si>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</si>
  <si>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</si>
  <si>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</si>
  <si>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</si>
  <si>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</si>
  <si>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</si>
  <si>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</si>
  <si>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</si>
  <si>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</si>
  <si>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</si>
  <si>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</si>
  <si>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</si>
  <si>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</si>
  <si>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</si>
  <si>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</si>
  <si>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</si>
  <si>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</si>
  <si>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</si>
  <si>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</si>
  <si>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</si>
  <si>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</si>
  <si>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</si>
  <si>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</si>
  <si>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</si>
  <si>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</si>
  <si>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</si>
  <si>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</si>
  <si>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</si>
  <si>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</si>
  <si>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</si>
  <si>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</si>
  <si>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</si>
  <si>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</si>
  <si>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</si>
  <si>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</si>
  <si>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</si>
  <si>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</si>
  <si>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</si>
  <si>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</si>
  <si>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</si>
  <si>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</si>
  <si>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</si>
  <si>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</si>
  <si>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</si>
  <si>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</si>
  <si>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</si>
  <si>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</si>
  <si>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</si>
  <si>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</si>
  <si>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</si>
  <si>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</si>
  <si>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</si>
  <si>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</si>
  <si>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</si>
  <si>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</si>
  <si>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</si>
  <si>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</si>
  <si>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</si>
  <si>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</si>
  <si>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</si>
  <si>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</si>
  <si>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</si>
  <si>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</si>
  <si>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</si>
  <si>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</si>
  <si>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</si>
  <si>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</si>
  <si>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</si>
  <si>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</si>
  <si>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</si>
  <si>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</si>
  <si>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</si>
  <si>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</si>
  <si>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</si>
  <si>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</si>
  <si>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</si>
  <si>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</si>
  <si>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</si>
  <si>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</si>
  <si>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</si>
  <si>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</si>
  <si>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</si>
  <si>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</si>
  <si>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</si>
  <si>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</si>
  <si>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</si>
  <si>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</si>
  <si>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</si>
  <si>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</si>
  <si>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</si>
  <si>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</si>
  <si>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</si>
  <si>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</si>
  <si>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</si>
  <si>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</si>
  <si>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</si>
  <si>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</si>
  <si>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</si>
  <si>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</si>
  <si>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</si>
  <si>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</si>
  <si>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</si>
  <si>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</si>
  <si>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</si>
  <si>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</si>
  <si>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</si>
  <si>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</si>
  <si>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</si>
  <si>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</si>
  <si>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</si>
  <si>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</si>
  <si>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</si>
  <si>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</si>
  <si>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</si>
  <si>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</si>
  <si>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</si>
  <si>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</si>
  <si>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</si>
  <si>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</si>
  <si>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</si>
  <si>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</si>
  <si>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</si>
  <si>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</si>
  <si>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</si>
  <si>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</si>
  <si>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</si>
  <si>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</si>
  <si>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</si>
  <si>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</si>
  <si>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</si>
  <si>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</si>
  <si>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</si>
  <si>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</si>
  <si>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</si>
  <si>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</si>
  <si>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</si>
  <si>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</si>
  <si>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</si>
  <si>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</si>
  <si>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</si>
  <si>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</si>
  <si>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</si>
  <si>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</si>
  <si>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</si>
  <si>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</si>
  <si>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</si>
  <si>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</si>
  <si>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</si>
  <si>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</si>
  <si>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</si>
  <si>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</si>
  <si>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</si>
  <si>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</si>
  <si>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</si>
  <si>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</si>
  <si>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</si>
  <si>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</si>
  <si>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</si>
  <si>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</si>
  <si>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</si>
  <si>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</si>
  <si>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</si>
  <si>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</si>
  <si>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</si>
  <si>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</si>
  <si>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</si>
  <si>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</si>
  <si>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</si>
  <si>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</si>
  <si>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</si>
  <si>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</si>
  <si>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</si>
  <si>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</si>
  <si>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</si>
  <si>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</si>
  <si>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</si>
  <si>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</si>
  <si>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</si>
  <si>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</si>
  <si>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</si>
  <si>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</si>
  <si>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</si>
  <si>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</si>
  <si>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</si>
  <si>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</si>
  <si>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</si>
  <si>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</si>
  <si>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</si>
  <si>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</si>
  <si>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</si>
  <si>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</si>
  <si>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</si>
  <si>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</si>
  <si>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</si>
  <si>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</si>
  <si>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</si>
  <si>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</si>
  <si>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</si>
  <si>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</si>
  <si>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</si>
  <si>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</si>
  <si>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</si>
  <si>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</si>
  <si>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</si>
  <si>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</si>
  <si>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</si>
  <si>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</si>
  <si>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</si>
  <si>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</si>
  <si>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</si>
  <si>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</si>
  <si>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</si>
  <si>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</si>
  <si>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</si>
  <si>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</si>
  <si>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</si>
  <si>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</si>
  <si>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</si>
  <si>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</si>
  <si>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</si>
  <si>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</si>
  <si>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</si>
  <si>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</si>
  <si>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</si>
  <si>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</si>
  <si>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</si>
  <si>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</si>
  <si>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</si>
  <si>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</si>
  <si>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</si>
  <si>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</si>
  <si>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</si>
  <si>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</si>
  <si>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</si>
  <si>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</si>
  <si>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</si>
  <si>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</si>
  <si>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</si>
  <si>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</si>
  <si>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</si>
  <si>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</si>
  <si>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</si>
  <si>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</si>
  <si>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</si>
  <si>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</si>
  <si>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</si>
  <si>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</si>
  <si>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</si>
  <si>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</si>
  <si>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</si>
  <si>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</si>
  <si>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</si>
  <si>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</si>
  <si>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</si>
  <si>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</si>
  <si>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</si>
  <si>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</si>
  <si>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</si>
  <si>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</si>
  <si>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</si>
  <si>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</si>
  <si>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</si>
  <si>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</si>
  <si>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</si>
  <si>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</si>
  <si>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</si>
  <si>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</si>
  <si>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</si>
  <si>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</si>
  <si>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</si>
  <si>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</si>
  <si>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</si>
  <si>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</si>
  <si>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</si>
  <si>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</si>
  <si>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</si>
  <si>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</si>
  <si>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</si>
  <si>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</si>
  <si>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</si>
  <si>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</si>
  <si>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</si>
  <si>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</si>
  <si>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</si>
  <si>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</si>
  <si>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</si>
  <si>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</si>
  <si>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</si>
  <si>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</si>
  <si>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</si>
  <si>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</si>
  <si>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</si>
  <si>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</si>
  <si>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</si>
  <si>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</si>
  <si>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</si>
  <si>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</si>
  <si>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</si>
  <si>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</si>
  <si>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</si>
  <si>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</si>
  <si>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</si>
  <si>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</si>
  <si>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</si>
  <si>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</si>
  <si>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</si>
  <si>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</si>
  <si>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</si>
  <si>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</si>
  <si>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</si>
  <si>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</si>
  <si>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</si>
  <si>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</si>
  <si>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</si>
  <si>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</si>
  <si>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</si>
  <si>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</si>
  <si>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</si>
  <si>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</si>
  <si>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</si>
  <si>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</si>
  <si>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</si>
  <si>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</si>
  <si>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</si>
  <si>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</si>
  <si>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</si>
  <si>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</si>
  <si>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</si>
  <si>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</si>
  <si>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</si>
  <si>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</si>
  <si>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</si>
  <si>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</si>
  <si>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</si>
  <si>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</si>
  <si>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</si>
  <si>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</si>
  <si>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</si>
  <si>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</si>
  <si>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</si>
  <si>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</si>
  <si>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</si>
  <si>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</si>
  <si>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</si>
  <si>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</si>
  <si>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</si>
  <si>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</si>
  <si>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</si>
  <si>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</si>
  <si>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</si>
  <si>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</si>
  <si>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</si>
  <si>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</si>
  <si>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</si>
  <si>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</si>
  <si>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</si>
  <si>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</si>
  <si>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</si>
  <si>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</si>
  <si>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</si>
  <si>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</si>
  <si>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</si>
  <si>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</si>
  <si>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</si>
  <si>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</si>
  <si>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</si>
  <si>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</si>
  <si>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</si>
  <si>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</si>
  <si>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</si>
  <si>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</si>
  <si>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</si>
  <si>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</si>
  <si>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</si>
  <si>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</si>
  <si>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</si>
  <si>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</si>
  <si>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</si>
  <si>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</si>
  <si>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</si>
  <si>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</si>
  <si>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</si>
  <si>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</si>
  <si>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</si>
  <si>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</si>
  <si>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</si>
  <si>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</si>
  <si>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</si>
  <si>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</si>
  <si>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</si>
  <si>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</si>
  <si>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</si>
  <si>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</si>
  <si>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</si>
  <si>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</si>
  <si>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</si>
  <si>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</si>
  <si>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</si>
  <si>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</si>
  <si>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</si>
  <si>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</si>
  <si>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</si>
  <si>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</si>
  <si>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</si>
  <si>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</si>
  <si>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</si>
  <si>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</si>
  <si>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</si>
  <si>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</si>
  <si>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</si>
  <si>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</si>
  <si>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</si>
  <si>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</si>
  <si>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</si>
  <si>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</si>
  <si>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</si>
  <si>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</si>
  <si>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</si>
  <si>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</si>
  <si>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</si>
  <si>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</si>
  <si>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</si>
  <si>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</si>
  <si>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</si>
  <si>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</si>
  <si>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</si>
  <si>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</si>
  <si>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</si>
  <si>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</si>
  <si>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</si>
  <si>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</si>
  <si>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</si>
  <si>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</si>
  <si>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</si>
  <si>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</si>
  <si>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</si>
  <si>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</si>
  <si>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</si>
  <si>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</si>
  <si>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</si>
  <si>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</si>
  <si>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</si>
  <si>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</si>
  <si>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</si>
  <si>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</si>
  <si>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</si>
  <si>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</si>
  <si>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</si>
  <si>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</si>
  <si>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</si>
  <si>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</si>
  <si>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</si>
  <si>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</si>
  <si>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</si>
  <si>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</si>
  <si>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</si>
  <si>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</si>
  <si>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</si>
  <si>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</si>
  <si>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</si>
  <si>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</si>
  <si>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</si>
  <si>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</si>
  <si>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</si>
  <si>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</si>
  <si>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</si>
  <si>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</si>
  <si>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</si>
  <si>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</si>
  <si>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</si>
  <si>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</si>
  <si>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</si>
  <si>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</si>
  <si>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</si>
  <si>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</si>
  <si>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</si>
  <si>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</si>
  <si>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</si>
  <si>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</si>
  <si>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</si>
  <si>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</si>
  <si>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</si>
  <si>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</si>
  <si>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</si>
  <si>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</si>
  <si>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</si>
  <si>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</si>
  <si>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</si>
  <si>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</si>
  <si>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</si>
  <si>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</si>
  <si>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</si>
  <si>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</si>
  <si>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</si>
  <si>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</si>
  <si>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</si>
  <si>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</si>
  <si>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</si>
  <si>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</si>
  <si>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</si>
  <si>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</si>
  <si>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</si>
  <si>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</si>
  <si>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</si>
  <si>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</si>
  <si>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</si>
  <si>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</si>
  <si>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</si>
  <si>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</si>
  <si>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</si>
  <si>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</si>
  <si>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</si>
  <si>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</si>
  <si>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</si>
  <si>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</si>
  <si>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</si>
  <si>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</si>
  <si>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</si>
  <si>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</si>
  <si>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</si>
  <si>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</si>
  <si>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</si>
  <si>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</si>
  <si>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</si>
  <si>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</si>
  <si>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</si>
  <si>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</si>
  <si>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</si>
  <si>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</si>
  <si>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</si>
  <si>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</si>
  <si>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</si>
  <si>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</si>
  <si>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</si>
  <si>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</si>
  <si>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</si>
  <si>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</si>
  <si>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</si>
  <si>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</si>
  <si>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</si>
  <si>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</si>
  <si>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</si>
  <si>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</si>
  <si>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</si>
  <si>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</si>
  <si>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</si>
  <si>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</si>
  <si>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</si>
  <si>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</si>
  <si>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</si>
  <si>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</si>
  <si>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</si>
  <si>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</si>
  <si>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</si>
  <si>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</si>
  <si>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</si>
  <si>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</si>
  <si>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</si>
  <si>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</si>
  <si>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</si>
  <si>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</si>
  <si>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</si>
  <si>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</si>
  <si>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</si>
  <si>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</si>
  <si>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</si>
  <si>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</si>
  <si>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</si>
  <si>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</si>
  <si>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</si>
  <si>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</si>
  <si>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</si>
  <si>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</si>
  <si>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</si>
  <si>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</si>
  <si>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</si>
  <si>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</si>
  <si>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</si>
  <si>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</si>
  <si>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</si>
  <si>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</si>
  <si>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</si>
  <si>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</si>
  <si>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</si>
  <si>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</si>
  <si>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</si>
  <si>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</si>
  <si>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</si>
  <si>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</si>
  <si>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</si>
  <si>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</si>
  <si>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</si>
  <si>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</si>
  <si>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</si>
  <si>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</si>
  <si>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</si>
  <si>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</si>
  <si>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</si>
  <si>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</si>
  <si>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</si>
  <si>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</si>
  <si>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</si>
  <si>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</si>
  <si>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</si>
  <si>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</si>
  <si>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</si>
  <si>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</si>
  <si>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</si>
  <si>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</si>
  <si>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</si>
  <si>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</si>
  <si>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</si>
  <si>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</si>
  <si>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</si>
  <si>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</si>
  <si>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</si>
  <si>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</si>
  <si>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</si>
  <si>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</si>
  <si>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</si>
  <si>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</si>
  <si>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</si>
  <si>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</si>
  <si>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</si>
  <si>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</si>
  <si>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</si>
  <si>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</si>
  <si>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</si>
  <si>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</si>
  <si>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</si>
  <si>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</si>
  <si>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</si>
  <si>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</si>
  <si>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</si>
  <si>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</si>
  <si>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</si>
  <si>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</si>
  <si>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</si>
  <si>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</si>
  <si>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</si>
  <si>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</si>
  <si>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</si>
  <si>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</si>
  <si>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</si>
  <si>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</si>
  <si>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</si>
  <si>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</si>
  <si>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</si>
  <si>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</si>
  <si>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</si>
  <si>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</si>
  <si>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</si>
  <si>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</si>
  <si>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</si>
  <si>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</si>
  <si>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</si>
  <si>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</si>
  <si>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</si>
  <si>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</si>
  <si>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</si>
  <si>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</si>
  <si>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</si>
  <si>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</si>
  <si>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</si>
  <si>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</si>
  <si>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</si>
  <si>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</si>
  <si>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</si>
  <si>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</si>
  <si>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</si>
  <si>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</si>
  <si>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</si>
  <si>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</si>
  <si>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</si>
  <si>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</si>
  <si>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</si>
  <si>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</si>
  <si>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</si>
  <si>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</si>
  <si>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</si>
  <si>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</si>
  <si>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</si>
  <si>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</si>
  <si>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</si>
  <si>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</si>
  <si>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</si>
  <si>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</si>
  <si>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</si>
  <si>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</si>
  <si>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</si>
  <si>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</si>
  <si>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</si>
  <si>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</si>
  <si>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</si>
  <si>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</si>
  <si>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</si>
  <si>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</si>
  <si>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</si>
  <si>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</si>
  <si>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</si>
  <si>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</si>
  <si>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</si>
  <si>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</si>
  <si>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</si>
  <si>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</si>
  <si>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</si>
  <si>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</si>
  <si>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</si>
  <si>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</si>
  <si>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</si>
  <si>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</si>
  <si>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</si>
  <si>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</si>
  <si>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</si>
  <si>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</si>
  <si>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</si>
  <si>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</si>
  <si>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</si>
  <si>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</si>
  <si>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</si>
  <si>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</si>
  <si>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</si>
  <si>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</si>
  <si>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</si>
  <si>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</si>
  <si>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</si>
  <si>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</si>
  <si>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</si>
  <si>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</si>
  <si>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</si>
  <si>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</si>
  <si>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</si>
  <si>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</si>
  <si>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</si>
  <si>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</si>
  <si>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</si>
  <si>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</si>
  <si>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</si>
  <si>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</si>
  <si>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</si>
  <si>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</si>
  <si>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</si>
  <si>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</si>
  <si>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</si>
  <si>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</si>
  <si>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</si>
  <si>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</si>
  <si>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</si>
  <si>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</si>
  <si>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</si>
  <si>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</si>
  <si>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</si>
  <si>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</si>
  <si>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</si>
  <si>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</si>
  <si>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</si>
  <si>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</si>
  <si>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</si>
  <si>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</si>
  <si>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</si>
  <si>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</si>
  <si>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</si>
  <si>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</si>
  <si>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</si>
  <si>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</si>
  <si>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</si>
  <si>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</si>
  <si>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</si>
  <si>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</si>
  <si>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</si>
  <si>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</si>
  <si>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</si>
  <si>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</si>
  <si>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</si>
  <si>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</si>
  <si>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</si>
  <si>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</si>
  <si>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</si>
  <si>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</si>
  <si>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</si>
  <si>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</si>
  <si>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</si>
  <si>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</si>
  <si>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</si>
  <si>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</si>
  <si>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</si>
  <si>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</si>
  <si>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</si>
  <si>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</si>
  <si>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</si>
  <si>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</si>
  <si>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</si>
  <si>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</si>
  <si>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</si>
  <si>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</si>
  <si>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</si>
  <si>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</si>
  <si>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</si>
  <si>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</si>
  <si>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</si>
  <si>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</si>
  <si>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</si>
  <si>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</si>
  <si>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</si>
  <si>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</si>
  <si>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</si>
  <si>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</si>
  <si>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</si>
  <si>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</si>
  <si>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</si>
  <si>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</si>
  <si>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</si>
  <si>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</si>
  <si>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</si>
  <si>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</si>
  <si>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</si>
  <si>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</si>
  <si>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</si>
  <si>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</si>
  <si>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</si>
  <si>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</si>
  <si>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</si>
  <si>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</si>
  <si>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</si>
  <si>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</si>
  <si>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</si>
  <si>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</si>
  <si>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</si>
  <si>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</si>
  <si>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</si>
  <si>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</si>
  <si>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</si>
  <si>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</si>
  <si>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</si>
  <si>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</si>
  <si>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</si>
  <si>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</si>
  <si>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</si>
  <si>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</si>
  <si>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</si>
  <si>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</si>
  <si>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</si>
  <si>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</si>
  <si>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</si>
  <si>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</si>
  <si>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</si>
  <si>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</si>
  <si>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</si>
  <si>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</si>
  <si>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</si>
  <si>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</si>
  <si>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</si>
  <si>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</si>
  <si>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</si>
  <si>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</si>
  <si>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</si>
  <si>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</si>
  <si>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</si>
  <si>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</si>
  <si>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</si>
  <si>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</si>
  <si>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</si>
  <si>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</si>
  <si>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</si>
  <si>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</si>
  <si>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</si>
  <si>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</si>
  <si>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</si>
  <si>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</si>
  <si>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</si>
  <si>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</si>
  <si>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</si>
  <si>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</si>
  <si>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</si>
  <si>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</si>
  <si>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</si>
  <si>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</si>
  <si>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</si>
  <si>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</si>
  <si>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</si>
  <si>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</si>
  <si>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</si>
  <si>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</si>
  <si>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</si>
  <si>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</si>
  <si>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</si>
  <si>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</si>
  <si>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</si>
  <si>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</si>
  <si>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</si>
  <si>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</si>
  <si>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</si>
  <si>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</si>
  <si>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</si>
  <si>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</si>
  <si>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</si>
  <si>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</si>
  <si>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</si>
  <si>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</si>
  <si>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</si>
  <si>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</si>
  <si>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</si>
  <si>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</si>
  <si>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</si>
  <si>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</si>
  <si>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</si>
  <si>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</si>
  <si>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</si>
  <si>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</si>
  <si>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</si>
  <si>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</si>
  <si>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</si>
  <si>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</si>
  <si>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</si>
  <si>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</si>
  <si>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</si>
  <si>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</si>
  <si>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</si>
  <si>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</si>
  <si>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</si>
  <si>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</si>
  <si>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</si>
  <si>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</si>
  <si>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</si>
  <si>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</si>
  <si>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</si>
  <si>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</si>
  <si>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</si>
  <si>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</si>
  <si>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</si>
  <si>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</si>
  <si>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</si>
  <si>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</si>
  <si>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</si>
  <si>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</si>
  <si>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</si>
  <si>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</si>
  <si>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</si>
  <si>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</si>
  <si>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</si>
  <si>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</si>
  <si>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</si>
  <si>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</si>
  <si>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</si>
  <si>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</si>
  <si>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</si>
  <si>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</si>
  <si>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</si>
  <si>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</si>
  <si>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</si>
  <si>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</si>
  <si>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</si>
  <si>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</si>
  <si>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</si>
  <si>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</si>
  <si>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</si>
  <si>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</si>
  <si>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</si>
  <si>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</si>
  <si>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</si>
  <si>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</si>
  <si>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</si>
  <si>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</si>
  <si>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</si>
  <si>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</si>
  <si>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</si>
  <si>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</si>
  <si>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</si>
  <si>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</si>
  <si>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</si>
  <si>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</si>
  <si>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</si>
  <si>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</si>
  <si>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</si>
  <si>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</si>
  <si>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</si>
  <si>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</si>
  <si>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</si>
  <si>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</si>
  <si>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</si>
  <si>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</si>
  <si>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</si>
  <si>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</si>
  <si>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</si>
  <si>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</si>
  <si>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</si>
  <si>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</si>
  <si>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</si>
  <si>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</si>
  <si>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</si>
  <si>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</si>
  <si>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</si>
  <si>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</si>
  <si>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</si>
  <si>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</si>
  <si>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</si>
  <si>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</si>
  <si>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</si>
  <si>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</si>
  <si>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</si>
  <si>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</si>
  <si>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</si>
  <si>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</si>
  <si>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</si>
  <si>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</si>
  <si>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</si>
  <si>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</si>
  <si>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</si>
  <si>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</si>
  <si>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</si>
  <si>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</si>
  <si>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</si>
  <si>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</si>
  <si>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</si>
  <si>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</si>
  <si>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</si>
  <si>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</si>
  <si>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</si>
  <si>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</si>
  <si>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</si>
  <si>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</si>
  <si>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</si>
  <si>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</si>
  <si>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</si>
  <si>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</si>
  <si>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</si>
  <si>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</si>
  <si>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</si>
  <si>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</si>
  <si>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</si>
  <si>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</si>
  <si>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</si>
  <si>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</si>
  <si>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</si>
  <si>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</si>
  <si>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</si>
  <si>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</si>
  <si>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</si>
  <si>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</si>
  <si>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</si>
  <si>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</si>
  <si>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</si>
  <si>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</si>
  <si>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</si>
  <si>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</si>
  <si>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</si>
  <si>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</si>
  <si>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</si>
  <si>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</si>
  <si>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</si>
  <si>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</si>
  <si>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</si>
  <si>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</si>
  <si>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</si>
  <si>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</si>
  <si>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</si>
  <si>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</si>
  <si>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</si>
  <si>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</si>
  <si>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</si>
  <si>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</si>
  <si>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</si>
  <si>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</si>
  <si>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</si>
  <si>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</si>
  <si>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</si>
  <si>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</si>
  <si>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</si>
  <si>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</si>
  <si>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</si>
  <si>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</si>
  <si>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</si>
  <si>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</si>
  <si>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</si>
  <si>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</si>
  <si>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</si>
  <si>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</si>
  <si>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</si>
  <si>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</si>
  <si>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</si>
  <si>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</si>
  <si>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</si>
  <si>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</si>
  <si>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</si>
  <si>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</si>
  <si>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</si>
  <si>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</si>
  <si>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</si>
  <si>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</si>
  <si>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</si>
  <si>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</si>
  <si>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</si>
  <si>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</si>
  <si>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</si>
  <si>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</si>
  <si>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</si>
  <si>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</si>
  <si>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</si>
  <si>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</si>
  <si>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</si>
  <si>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</si>
  <si>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</si>
  <si>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</si>
  <si>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</si>
  <si>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</si>
  <si>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</si>
  <si>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</si>
  <si>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</si>
  <si>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</si>
  <si>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</si>
  <si>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</si>
  <si>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</si>
  <si>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</si>
  <si>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</si>
  <si>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</si>
  <si>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</si>
  <si>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</si>
  <si>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</si>
  <si>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</si>
  <si>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</si>
  <si>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</si>
  <si>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</si>
  <si>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</si>
  <si>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</si>
  <si>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</si>
  <si>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</si>
  <si>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</si>
  <si>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</si>
  <si>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</si>
  <si>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</si>
  <si>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</si>
  <si>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</si>
  <si>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</si>
  <si>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</si>
  <si>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</si>
  <si>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</si>
  <si>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</si>
  <si>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</si>
  <si>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</si>
  <si>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</si>
  <si>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</si>
  <si>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</si>
  <si>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</si>
  <si>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</si>
  <si>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</si>
  <si>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</si>
  <si>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</si>
  <si>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</si>
  <si>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</si>
  <si>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</si>
  <si>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</si>
  <si>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</si>
  <si>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</si>
  <si>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</si>
  <si>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</si>
  <si>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</si>
  <si>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</si>
  <si>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</si>
  <si>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</si>
  <si>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</si>
  <si>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</si>
  <si>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</si>
  <si>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</si>
  <si>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</si>
  <si>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</si>
  <si>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</si>
  <si>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</si>
  <si>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</si>
  <si>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</si>
  <si>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</si>
  <si>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</si>
  <si>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</si>
  <si>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</si>
  <si>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</si>
  <si>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</si>
  <si>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</si>
  <si>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</si>
  <si>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</si>
  <si>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</si>
  <si>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</si>
  <si>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</si>
  <si>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</si>
  <si>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</si>
  <si>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</si>
  <si>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</si>
  <si>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</si>
  <si>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</si>
  <si>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</si>
  <si>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</si>
  <si>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</si>
  <si>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</si>
  <si>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</si>
  <si>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</si>
  <si>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</si>
  <si>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</si>
  <si>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</si>
  <si>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</si>
  <si>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</si>
  <si>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</si>
  <si>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</si>
  <si>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</si>
  <si>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</si>
  <si>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</si>
  <si>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</si>
  <si>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</si>
  <si>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</si>
  <si>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</si>
  <si>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</si>
  <si>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</si>
  <si>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</si>
  <si>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</si>
  <si>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</si>
  <si>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</si>
  <si>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</si>
  <si>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</si>
  <si>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</si>
  <si>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</si>
  <si>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</si>
  <si>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</si>
  <si>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</si>
  <si>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</si>
  <si>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</si>
  <si>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</si>
  <si>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</si>
  <si>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</si>
  <si>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</si>
  <si>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</si>
  <si>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</si>
  <si>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</si>
  <si>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</si>
  <si>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</si>
  <si>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</si>
  <si>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</si>
  <si>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</si>
  <si>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</si>
  <si>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</si>
  <si>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</si>
  <si>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</si>
  <si>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</si>
  <si>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</si>
  <si>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</si>
  <si>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</si>
  <si>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</si>
  <si>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</si>
  <si>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</si>
  <si>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</si>
  <si>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</si>
  <si>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</si>
  <si>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</si>
  <si>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</si>
  <si>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</si>
  <si>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</si>
  <si>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</si>
  <si>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</si>
  <si>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</si>
  <si>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</si>
  <si>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</si>
  <si>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</si>
  <si>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</si>
  <si>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</si>
  <si>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</si>
  <si>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</si>
  <si>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</si>
  <si>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</si>
  <si>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</si>
  <si>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</si>
  <si>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</si>
  <si>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</si>
  <si>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</si>
  <si>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</si>
  <si>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</si>
  <si>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</si>
  <si>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</si>
  <si>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</si>
  <si>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</si>
  <si>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</si>
  <si>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</si>
  <si>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</si>
  <si>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</si>
  <si>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</si>
  <si>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</si>
  <si>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</si>
  <si>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</si>
  <si>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</si>
  <si>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</si>
  <si>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</si>
  <si>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</si>
  <si>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</si>
  <si>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</si>
  <si>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</si>
  <si>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</si>
  <si>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</si>
  <si>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</si>
  <si>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</si>
  <si>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</si>
  <si>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</si>
  <si>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</si>
  <si>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</si>
  <si>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</si>
  <si>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</si>
  <si>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</si>
  <si>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</si>
  <si>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</si>
  <si>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</si>
  <si>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</si>
  <si>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</si>
  <si>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</si>
  <si>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</si>
  <si>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</si>
  <si>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</si>
  <si>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</si>
  <si>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</si>
  <si>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</si>
  <si>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</si>
  <si>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</si>
  <si>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</si>
  <si>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</si>
  <si>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</si>
  <si>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</si>
  <si>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</si>
  <si>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</si>
  <si>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</si>
  <si>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</si>
  <si>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</si>
  <si>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</si>
  <si>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</si>
  <si>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</si>
  <si>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</si>
  <si>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</si>
  <si>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</si>
  <si>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</si>
  <si>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</si>
  <si>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</si>
  <si>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</si>
  <si>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</si>
  <si>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</si>
  <si>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</si>
  <si>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</si>
  <si>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</si>
  <si>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</si>
  <si>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</si>
  <si>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</si>
  <si>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</si>
  <si>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</si>
  <si>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</si>
  <si>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</si>
  <si>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</si>
  <si>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</si>
  <si>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</si>
  <si>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</si>
  <si>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</si>
  <si>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</si>
  <si>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</si>
  <si>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</si>
  <si>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</si>
  <si>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</si>
  <si>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</si>
  <si>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</si>
  <si>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</si>
  <si>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</si>
  <si>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</si>
  <si>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</si>
  <si>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</si>
  <si>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</si>
  <si>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</si>
  <si>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</si>
  <si>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</si>
  <si>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</si>
  <si>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</si>
  <si>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</si>
  <si>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</si>
  <si>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</si>
  <si>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</si>
  <si>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</si>
  <si>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</si>
  <si>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</si>
  <si>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</si>
  <si>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</si>
  <si>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</si>
  <si>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</si>
  <si>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</si>
  <si>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</si>
  <si>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</si>
  <si>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</si>
  <si>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</si>
  <si>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</si>
  <si>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</si>
  <si>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</si>
  <si>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</si>
  <si>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</si>
  <si>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</si>
  <si>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</si>
  <si>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</si>
  <si>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</si>
  <si>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</si>
  <si>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</si>
  <si>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</si>
  <si>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</si>
  <si>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</si>
  <si>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</si>
  <si>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</si>
  <si>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</si>
  <si>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</si>
  <si>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</si>
  <si>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</si>
  <si>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</si>
  <si>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</si>
  <si>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</si>
  <si>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</si>
  <si>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</si>
  <si>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</si>
  <si>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</si>
  <si>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</si>
  <si>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</si>
  <si>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</si>
  <si>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</si>
  <si>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</si>
  <si>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</si>
  <si>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</si>
  <si>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</si>
  <si>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</si>
  <si>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</si>
  <si>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</si>
  <si>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</si>
  <si>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</si>
  <si>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</si>
  <si>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</si>
  <si>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</si>
  <si>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</si>
  <si>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</si>
  <si>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</si>
  <si>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</si>
  <si>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</si>
  <si>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</si>
  <si>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</si>
  <si>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</si>
  <si>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</si>
  <si>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</si>
  <si>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</si>
  <si>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</si>
  <si>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</si>
  <si>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</si>
  <si>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</si>
  <si>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</si>
  <si>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</si>
  <si>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</si>
  <si>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</si>
  <si>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</si>
  <si>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</si>
  <si>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</si>
  <si>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</si>
  <si>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</si>
  <si>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</si>
  <si>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</si>
  <si>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</si>
  <si>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</si>
  <si>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</si>
  <si>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</si>
  <si>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</si>
  <si>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</si>
  <si>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</si>
  <si>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</si>
  <si>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</si>
  <si>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</si>
  <si>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</si>
  <si>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</si>
  <si>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</si>
  <si>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</si>
  <si>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</si>
  <si>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</si>
  <si>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</si>
  <si>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</si>
  <si>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</si>
  <si>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</si>
  <si>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</si>
  <si>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</si>
  <si>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</si>
  <si>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</si>
  <si>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</si>
  <si>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</si>
  <si>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</si>
  <si>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</si>
  <si>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</si>
  <si>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</si>
  <si>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</si>
  <si>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</si>
  <si>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</si>
  <si>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</si>
  <si>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</si>
  <si>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</si>
  <si>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</si>
  <si>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</si>
  <si>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</si>
  <si>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</si>
  <si>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</si>
  <si>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</si>
  <si>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</si>
  <si>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</si>
  <si>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</si>
  <si>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</si>
  <si>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</si>
  <si>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</si>
  <si>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</si>
  <si>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</si>
  <si>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</si>
  <si>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</si>
  <si>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</si>
  <si>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</si>
  <si>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</si>
  <si>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</si>
  <si>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</si>
  <si>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</si>
  <si>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</si>
  <si>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</si>
  <si>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</si>
  <si>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</si>
  <si>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</si>
  <si>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</si>
  <si>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</si>
  <si>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</si>
  <si>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</si>
  <si>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</si>
  <si>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</si>
  <si>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</si>
  <si>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</si>
  <si>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</si>
  <si>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</si>
  <si>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</si>
  <si>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</si>
  <si>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</si>
  <si>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</si>
  <si>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</si>
  <si>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</si>
  <si>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</si>
  <si>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</si>
  <si>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</si>
  <si>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</si>
  <si>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</si>
  <si>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</si>
  <si>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</si>
  <si>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</si>
  <si>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</si>
  <si>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</si>
  <si>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</si>
  <si>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</si>
  <si>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</si>
  <si>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</si>
  <si>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</si>
  <si>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</si>
  <si>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</si>
  <si>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</si>
  <si>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</si>
  <si>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</si>
  <si>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</si>
  <si>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</si>
  <si>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</si>
  <si>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</si>
  <si>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</si>
  <si>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</si>
  <si>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</si>
  <si>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</si>
  <si>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</si>
  <si>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</si>
  <si>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</si>
  <si>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</si>
  <si>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</si>
  <si>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</si>
  <si>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</si>
  <si>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</si>
  <si>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</si>
  <si>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</si>
  <si>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</si>
  <si>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</si>
  <si>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</si>
  <si>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</si>
  <si>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</si>
  <si>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</si>
  <si>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</si>
  <si>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</si>
  <si>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</si>
  <si>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</si>
  <si>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</si>
  <si>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</si>
  <si>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</si>
  <si>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</si>
  <si>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</si>
  <si>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</si>
  <si>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</si>
  <si>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</si>
  <si>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</si>
  <si>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</si>
  <si>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</si>
  <si>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</si>
  <si>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</si>
  <si>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</si>
  <si>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</si>
  <si>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</si>
  <si>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</si>
  <si>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</si>
  <si>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</si>
  <si>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</si>
  <si>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</si>
  <si>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</si>
  <si>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</si>
  <si>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</si>
  <si>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</si>
  <si>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</si>
  <si>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</si>
  <si>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</si>
  <si>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</si>
  <si>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</si>
  <si>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</si>
  <si>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</si>
  <si>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</si>
  <si>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</si>
  <si>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</si>
  <si>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</si>
  <si>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</si>
  <si>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</si>
  <si>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</si>
  <si>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</si>
  <si>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</si>
  <si>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</si>
  <si>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</si>
  <si>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</si>
  <si>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</si>
  <si>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</si>
  <si>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</si>
  <si>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</si>
  <si>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</si>
  <si>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</si>
  <si>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</si>
  <si>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</si>
  <si>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</si>
  <si>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</si>
  <si>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</si>
  <si>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</si>
  <si>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</si>
  <si>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</si>
  <si>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</si>
  <si>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</si>
  <si>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</si>
  <si>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</si>
  <si>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</si>
  <si>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</si>
  <si>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</si>
  <si>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</si>
  <si>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</si>
  <si>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</si>
  <si>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</si>
  <si>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</si>
  <si>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</si>
  <si>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</si>
  <si>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</si>
  <si>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</si>
  <si>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</si>
  <si>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</si>
  <si>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</si>
  <si>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</si>
  <si>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</si>
  <si>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</si>
  <si>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</si>
  <si>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</si>
  <si>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</si>
  <si>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</si>
  <si>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</si>
  <si>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</si>
  <si>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</si>
  <si>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</si>
  <si>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</si>
  <si>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</si>
  <si>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</si>
  <si>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</si>
  <si>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</si>
  <si>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</si>
  <si>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</si>
  <si>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</si>
  <si>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</si>
  <si>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</si>
  <si>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</si>
  <si>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</si>
  <si>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</si>
  <si>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</si>
  <si>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</si>
  <si>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</si>
  <si>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</si>
  <si>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</si>
  <si>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</si>
  <si>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</si>
  <si>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</si>
  <si>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</si>
  <si>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</si>
  <si>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</si>
  <si>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</si>
  <si>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</si>
  <si>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</si>
  <si>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</si>
  <si>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</si>
  <si>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</si>
  <si>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</si>
  <si>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</si>
  <si>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</si>
  <si>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</si>
  <si>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</si>
  <si>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</si>
  <si>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</si>
  <si>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</si>
  <si>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</si>
  <si>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</si>
  <si>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</si>
  <si>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</si>
  <si>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</si>
  <si>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</si>
  <si>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</si>
  <si>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</si>
  <si>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</si>
  <si>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</si>
  <si>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</si>
  <si>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</si>
  <si>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</si>
  <si>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</si>
  <si>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</si>
  <si>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</si>
  <si>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</si>
  <si>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</si>
  <si>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</si>
  <si>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</si>
  <si>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</si>
  <si>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</si>
  <si>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</si>
  <si>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</si>
  <si>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</si>
  <si>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</si>
  <si>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</si>
  <si>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</si>
  <si>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</si>
  <si>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</si>
  <si>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</si>
  <si>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</si>
  <si>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</si>
  <si>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</si>
  <si>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</si>
  <si>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</si>
  <si>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</si>
  <si>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</si>
  <si>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</si>
  <si>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</si>
  <si>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</si>
  <si>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</si>
  <si>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</si>
  <si>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</si>
  <si>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</si>
  <si>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</si>
  <si>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</si>
  <si>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</si>
  <si>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</si>
  <si>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</si>
  <si>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</si>
  <si>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</si>
  <si>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</si>
  <si>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</si>
  <si>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</si>
  <si>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</si>
  <si>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</si>
  <si>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</si>
  <si>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</si>
  <si>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</si>
  <si>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</si>
  <si>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</si>
  <si>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</si>
  <si>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</si>
  <si>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</si>
  <si>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</si>
  <si>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</si>
  <si>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</si>
  <si>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</si>
  <si>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</si>
  <si>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</si>
  <si>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</si>
  <si>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</si>
  <si>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</si>
  <si>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</si>
  <si>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</si>
  <si>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</si>
  <si>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</si>
  <si>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</si>
  <si>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</si>
  <si>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</si>
  <si>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</si>
  <si>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</si>
  <si>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</si>
  <si>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</si>
  <si>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</si>
  <si>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</si>
  <si>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</si>
  <si>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</si>
  <si>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</si>
  <si>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</si>
  <si>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</si>
  <si>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</si>
  <si>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</si>
  <si>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</si>
  <si>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</si>
  <si>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</si>
  <si>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</si>
  <si>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</si>
  <si>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</si>
  <si>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</si>
  <si>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</si>
  <si>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</si>
  <si>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</si>
  <si>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</si>
  <si>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</si>
  <si>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</si>
  <si>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</si>
  <si>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</si>
  <si>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</si>
  <si>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</si>
  <si>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</si>
  <si>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</si>
  <si>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</si>
  <si>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</si>
  <si>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</si>
  <si>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</si>
  <si>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</si>
  <si>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</si>
  <si>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</si>
  <si>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</si>
  <si>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</si>
  <si>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</si>
  <si>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</si>
  <si>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</si>
  <si>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</si>
  <si>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</si>
  <si>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</si>
  <si>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</si>
  <si>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</si>
  <si>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</si>
  <si>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</si>
  <si>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</si>
  <si>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</si>
  <si>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</si>
  <si>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</si>
  <si>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</si>
  <si>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</si>
  <si>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</si>
  <si>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</si>
  <si>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</si>
  <si>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</si>
  <si>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</si>
  <si>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</si>
  <si>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</si>
  <si>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</si>
  <si>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</si>
  <si>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</si>
  <si>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</si>
  <si>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</si>
  <si>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</si>
  <si>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</si>
  <si>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</si>
  <si>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</si>
  <si>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</si>
  <si>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</si>
  <si>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</si>
  <si>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</si>
  <si>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</si>
  <si>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</si>
  <si>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</si>
  <si>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</si>
  <si>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</si>
  <si>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</si>
  <si>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</si>
  <si>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</si>
  <si>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</si>
  <si>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</si>
  <si>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</si>
  <si>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</si>
  <si>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</si>
  <si>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</si>
  <si>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</si>
  <si>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</si>
  <si>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</si>
  <si>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</si>
  <si>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</si>
  <si>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</si>
  <si>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</si>
  <si>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</si>
  <si>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</si>
  <si>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</si>
  <si>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</si>
  <si>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</si>
  <si>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</si>
  <si>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</si>
  <si>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</si>
  <si>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</si>
  <si>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</si>
  <si>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</si>
  <si>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</si>
  <si>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</si>
  <si>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</si>
  <si>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</si>
  <si>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</si>
  <si>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</si>
  <si>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</si>
  <si>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</si>
  <si>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</si>
  <si>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</si>
  <si>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</si>
  <si>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</si>
  <si>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</si>
  <si>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</si>
  <si>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</si>
  <si>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</si>
  <si>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</si>
  <si>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</si>
  <si>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</si>
  <si>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</si>
  <si>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</si>
  <si>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</si>
  <si>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</si>
  <si>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</si>
  <si>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</si>
  <si>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</si>
  <si>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</si>
  <si>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</si>
  <si>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</si>
  <si>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</si>
  <si>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</si>
  <si>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</si>
  <si>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</si>
  <si>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</si>
  <si>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</si>
  <si>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</si>
  <si>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</si>
  <si>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</si>
  <si>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</si>
  <si>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</si>
  <si>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</si>
  <si>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</si>
  <si>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</si>
  <si>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</si>
  <si>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</si>
  <si>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</si>
  <si>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</si>
  <si>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</si>
  <si>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</si>
  <si>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</si>
  <si>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</si>
  <si>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</si>
  <si>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</si>
  <si>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</si>
  <si>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</si>
  <si>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</si>
  <si>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</si>
  <si>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</si>
  <si>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</si>
  <si>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</si>
  <si>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</si>
  <si>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</si>
  <si>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</si>
  <si>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</si>
  <si>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</si>
  <si>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</si>
  <si>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</si>
  <si>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</si>
  <si>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</si>
  <si>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</si>
  <si>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</si>
  <si>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</si>
  <si>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</si>
  <si>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</si>
  <si>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</si>
  <si>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</si>
  <si>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</si>
  <si>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</si>
  <si>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</si>
  <si>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</si>
  <si>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</si>
  <si>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</si>
  <si>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</si>
  <si>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</si>
  <si>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</si>
  <si>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</si>
  <si>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</si>
  <si>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</si>
  <si>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</si>
  <si>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</si>
  <si>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</si>
  <si>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</si>
  <si>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</si>
  <si>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</si>
  <si>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</si>
  <si>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</si>
  <si>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</si>
  <si>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</si>
  <si>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</si>
  <si>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</si>
  <si>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</si>
  <si>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</si>
  <si>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</si>
  <si>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</si>
  <si>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</si>
  <si>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</si>
  <si>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</si>
  <si>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</si>
  <si>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</si>
  <si>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</si>
  <si>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</si>
  <si>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</si>
  <si>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</si>
  <si>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</si>
  <si>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</si>
  <si>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</si>
  <si>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</si>
  <si>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</si>
  <si>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</si>
  <si>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</si>
  <si>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</si>
  <si>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</si>
  <si>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</si>
  <si>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</si>
  <si>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</si>
  <si>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</si>
  <si>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</si>
  <si>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</si>
  <si>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</si>
  <si>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</si>
  <si>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</si>
  <si>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</si>
  <si>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</si>
  <si>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</si>
  <si>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</si>
  <si>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</si>
  <si>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</si>
  <si>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</si>
  <si>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</si>
  <si>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</si>
  <si>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</si>
  <si>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</si>
  <si>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</si>
  <si>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</si>
  <si>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</si>
  <si>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</si>
  <si>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</si>
  <si>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</si>
  <si>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</si>
  <si>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</si>
  <si>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</si>
  <si>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</si>
  <si>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</si>
  <si>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</si>
  <si>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</si>
  <si>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</si>
  <si>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</si>
  <si>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</si>
  <si>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</si>
  <si>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</si>
  <si>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</si>
  <si>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</si>
  <si>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</si>
  <si>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</si>
  <si>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</si>
  <si>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</si>
  <si>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</si>
  <si>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</si>
  <si>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</si>
  <si>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</si>
  <si>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</si>
  <si>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</si>
  <si>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</si>
  <si>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</si>
  <si>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</si>
  <si>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</si>
  <si>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</si>
  <si>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</si>
  <si>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</si>
  <si>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</si>
  <si>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</si>
  <si>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</si>
  <si>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</si>
  <si>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</si>
  <si>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</si>
  <si>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</si>
  <si>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</si>
  <si>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</si>
  <si>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</si>
  <si>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</si>
  <si>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</si>
  <si>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</si>
  <si>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</si>
  <si>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</si>
  <si>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</si>
  <si>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</si>
  <si>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</si>
  <si>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</si>
  <si>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</si>
  <si>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</si>
  <si>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</si>
  <si>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</si>
  <si>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</si>
  <si>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</si>
  <si>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</si>
  <si>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</si>
  <si>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</si>
  <si>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</si>
  <si>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</si>
  <si>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</si>
  <si>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</si>
  <si>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</si>
  <si>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</si>
  <si>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</si>
  <si>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</si>
  <si>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</si>
  <si>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</si>
  <si>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</si>
  <si>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</si>
  <si>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</si>
  <si>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</si>
  <si>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</si>
  <si>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</si>
  <si>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</si>
  <si>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</si>
  <si>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</si>
  <si>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</si>
  <si>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</si>
  <si>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</si>
  <si>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</si>
  <si>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</si>
  <si>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</si>
  <si>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</si>
  <si>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</si>
  <si>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</si>
  <si>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</si>
  <si>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</si>
  <si>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</si>
  <si>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</si>
  <si>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</si>
  <si>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</si>
  <si>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</si>
  <si>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</si>
  <si>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</si>
  <si>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</si>
  <si>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</si>
  <si>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</si>
  <si>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</si>
  <si>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</si>
  <si>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</si>
  <si>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</si>
  <si>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</si>
  <si>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</si>
  <si>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</si>
  <si>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</si>
  <si>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</si>
  <si>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</si>
  <si>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</si>
  <si>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</si>
  <si>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</si>
  <si>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</si>
  <si>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</si>
  <si>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</si>
  <si>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</si>
  <si>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</si>
  <si>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</si>
  <si>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</si>
  <si>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</si>
  <si>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</si>
  <si>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</si>
  <si>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</si>
  <si>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</si>
  <si>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</si>
  <si>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</si>
  <si>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</si>
  <si>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</si>
  <si>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</si>
  <si>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</si>
  <si>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</si>
  <si>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</si>
  <si>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</si>
  <si>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</si>
  <si>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</si>
  <si>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</si>
  <si>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</si>
  <si>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</si>
  <si>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</si>
  <si>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</si>
  <si>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</si>
  <si>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</si>
  <si>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</si>
  <si>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</si>
  <si>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</si>
  <si>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</si>
  <si>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</si>
  <si>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</si>
  <si>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</si>
  <si>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</si>
  <si>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</si>
  <si>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</si>
  <si>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</si>
  <si>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</si>
  <si>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</si>
  <si>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</si>
  <si>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</si>
  <si>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</si>
  <si>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</si>
  <si>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</si>
  <si>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</si>
  <si>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</si>
  <si>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</si>
  <si>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</si>
  <si>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</si>
  <si>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</si>
  <si>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</si>
  <si>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</si>
  <si>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</si>
  <si>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</si>
  <si>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</si>
  <si>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</si>
  <si>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</si>
  <si>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</si>
  <si>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</si>
  <si>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</si>
  <si>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</si>
  <si>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</si>
  <si>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</si>
  <si>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</si>
  <si>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</si>
  <si>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</si>
  <si>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</si>
  <si>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</si>
  <si>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</si>
  <si>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</si>
  <si>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</si>
  <si>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</si>
  <si>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</si>
  <si>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</si>
  <si>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</si>
  <si>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</si>
  <si>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</si>
  <si>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</si>
  <si>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</si>
  <si>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</si>
  <si>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</si>
  <si>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</si>
  <si>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</si>
  <si>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</si>
  <si>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</si>
  <si>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</si>
  <si>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</si>
  <si>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</si>
  <si>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</si>
  <si>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</si>
  <si>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</si>
  <si>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</si>
  <si>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</si>
  <si>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</si>
  <si>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</si>
  <si>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</si>
  <si>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</si>
  <si>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</si>
  <si>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</si>
  <si>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</si>
  <si>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</si>
  <si>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</si>
  <si>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</si>
  <si>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</si>
  <si>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</si>
  <si>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</si>
  <si>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</si>
  <si>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</si>
  <si>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</si>
  <si>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</si>
  <si>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</si>
  <si>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</si>
  <si>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</si>
  <si>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</si>
  <si>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</si>
  <si>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</si>
  <si>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</si>
  <si>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</si>
  <si>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</si>
  <si>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</si>
  <si>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</si>
  <si>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</si>
  <si>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</si>
  <si>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</si>
  <si>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</si>
  <si>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</si>
  <si>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</si>
  <si>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</si>
  <si>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</si>
  <si>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</si>
  <si>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</si>
  <si>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</si>
  <si>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</si>
  <si>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</si>
  <si>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</si>
  <si>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</si>
  <si>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</si>
  <si>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</si>
  <si>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</si>
  <si>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</si>
  <si>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</si>
  <si>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</si>
  <si>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</si>
  <si>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</si>
  <si>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</si>
  <si>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</si>
  <si>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</si>
  <si>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</si>
  <si>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</si>
  <si>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</si>
  <si>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</si>
  <si>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</si>
  <si>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</si>
  <si>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</si>
  <si>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</si>
  <si>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</si>
  <si>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</si>
  <si>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</si>
  <si>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</si>
  <si>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</si>
  <si>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</si>
  <si>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</si>
  <si>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</si>
  <si>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</si>
  <si>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</si>
  <si>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</si>
  <si>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</si>
  <si>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</si>
  <si>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</si>
  <si>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</si>
  <si>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</si>
  <si>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</si>
  <si>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</si>
  <si>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</si>
  <si>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</si>
  <si>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</si>
  <si>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</si>
  <si>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</si>
  <si>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</si>
  <si>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</si>
  <si>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</si>
  <si>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</si>
  <si>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</si>
  <si>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</si>
  <si>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</si>
  <si>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</si>
  <si>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</si>
  <si>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</si>
  <si>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</si>
  <si>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</si>
  <si>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</si>
  <si>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</si>
  <si>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</si>
  <si>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</si>
  <si>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</si>
  <si>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</si>
  <si>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</si>
  <si>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</si>
  <si>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</si>
  <si>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</si>
  <si>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</si>
  <si>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</si>
  <si>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</si>
  <si>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</si>
  <si>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</si>
  <si>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</si>
  <si>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</si>
  <si>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</si>
  <si>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</si>
  <si>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</si>
  <si>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</si>
  <si>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</si>
  <si>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</si>
  <si>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</si>
  <si>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</si>
  <si>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</si>
  <si>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</si>
  <si>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</si>
  <si>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</si>
  <si>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</si>
  <si>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</si>
  <si>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</si>
  <si>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</si>
  <si>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</si>
  <si>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</si>
  <si>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</si>
  <si>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</si>
  <si>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</si>
  <si>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</si>
  <si>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</si>
  <si>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</si>
  <si>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</si>
  <si>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</si>
  <si>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</si>
  <si>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</si>
  <si>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</si>
  <si>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</si>
  <si>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</si>
  <si>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</si>
  <si>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</si>
  <si>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</si>
  <si>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</si>
  <si>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</si>
  <si>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</si>
  <si>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</si>
  <si>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</si>
  <si>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</si>
  <si>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</si>
  <si>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</si>
  <si>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</si>
  <si>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</si>
  <si>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</si>
  <si>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</si>
  <si>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</si>
  <si>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</si>
  <si>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</si>
  <si>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</si>
  <si>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</si>
  <si>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</si>
  <si>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</si>
  <si>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</si>
  <si>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</si>
  <si>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</si>
  <si>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</si>
  <si>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</si>
  <si>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</si>
  <si>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</si>
  <si>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</si>
  <si>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</si>
  <si>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</si>
  <si>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</si>
  <si>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</si>
  <si>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</si>
  <si>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</si>
  <si>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</si>
  <si>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</si>
  <si>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</si>
  <si>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</si>
  <si>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</si>
  <si>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</si>
  <si>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</si>
  <si>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</si>
  <si>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</si>
  <si>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</si>
  <si>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</si>
  <si>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</si>
  <si>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</si>
  <si>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</si>
  <si>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</si>
  <si>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</si>
  <si>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</si>
  <si>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</si>
  <si>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</si>
  <si>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</si>
  <si>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</si>
  <si>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</si>
  <si>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</si>
  <si>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</si>
  <si>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</si>
  <si>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</si>
  <si>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</si>
  <si>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</si>
  <si>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</si>
  <si>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</si>
  <si>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</si>
  <si>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</si>
  <si>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</si>
  <si>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</si>
  <si>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</si>
  <si>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</si>
  <si>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</si>
  <si>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</si>
  <si>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</si>
  <si>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</si>
  <si>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</si>
  <si>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</si>
  <si>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</si>
  <si>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</si>
  <si>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</si>
  <si>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</si>
  <si>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</si>
  <si>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</si>
  <si>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</si>
  <si>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</si>
  <si>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</si>
  <si>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</si>
  <si>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</si>
  <si>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</si>
  <si>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</si>
  <si>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</si>
  <si>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</si>
  <si>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</si>
  <si>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</si>
  <si>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</si>
  <si>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</si>
  <si>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</si>
  <si>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</si>
  <si>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</si>
  <si>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</si>
  <si>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</si>
  <si>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</si>
  <si>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</si>
  <si>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</si>
  <si>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</si>
  <si>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</si>
  <si>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</si>
  <si>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</si>
  <si>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</si>
  <si>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</si>
  <si>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</si>
  <si>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</si>
  <si>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</si>
  <si>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</si>
  <si>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</si>
  <si>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</si>
  <si>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</si>
  <si>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</si>
  <si>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</si>
  <si>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</si>
  <si>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</si>
  <si>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</si>
  <si>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</si>
  <si>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</si>
  <si>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</si>
  <si>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</si>
  <si>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</si>
  <si>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</si>
  <si>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</si>
  <si>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</si>
  <si>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</si>
  <si>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</si>
  <si>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</si>
  <si>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</si>
  <si>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</si>
  <si>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</si>
  <si>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</si>
  <si>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</si>
  <si>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</si>
  <si>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</si>
  <si>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</si>
  <si>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</si>
  <si>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</si>
  <si>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</si>
  <si>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</si>
  <si>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</si>
  <si>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</si>
  <si>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</si>
  <si>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</si>
  <si>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</si>
  <si>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</si>
  <si>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</si>
  <si>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</si>
  <si>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</si>
  <si>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</si>
  <si>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</si>
  <si>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</si>
  <si>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</si>
  <si>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</si>
  <si>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</si>
  <si>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</si>
  <si>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</si>
  <si>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</si>
  <si>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</si>
  <si>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</si>
  <si>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</si>
  <si>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</si>
  <si>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</si>
  <si>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</si>
  <si>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</si>
  <si>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</si>
  <si>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</si>
  <si>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</si>
  <si>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</si>
  <si>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</si>
  <si>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</si>
  <si>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</si>
  <si>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</si>
  <si>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</si>
  <si>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</si>
  <si>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</si>
  <si>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</si>
  <si>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</si>
  <si>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</si>
  <si>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</si>
  <si>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</si>
  <si>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</si>
  <si>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</si>
  <si>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</si>
  <si>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</si>
  <si>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</si>
  <si>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</si>
  <si>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</si>
  <si>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</si>
  <si>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</si>
  <si>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</si>
  <si>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</si>
  <si>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</si>
  <si>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</si>
  <si>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</si>
  <si>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</si>
  <si>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</si>
  <si>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</si>
  <si>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</si>
  <si>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</si>
  <si>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</si>
  <si>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</si>
  <si>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</si>
  <si>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</si>
  <si>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</si>
  <si>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</si>
  <si>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</si>
  <si>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</si>
  <si>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</si>
  <si>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</si>
  <si>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</si>
  <si>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</si>
  <si>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</si>
  <si>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</si>
  <si>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</si>
  <si>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</si>
  <si>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</si>
  <si>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</si>
  <si>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</si>
  <si>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</si>
  <si>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</si>
  <si>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</si>
  <si>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</si>
  <si>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</si>
  <si>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</si>
  <si>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</si>
  <si>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</si>
  <si>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</si>
  <si>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</si>
  <si>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</si>
  <si>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</si>
  <si>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</si>
  <si>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</si>
  <si>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</si>
  <si>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</si>
  <si>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</si>
  <si>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</si>
  <si>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</si>
  <si>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</si>
  <si>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</si>
  <si>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</si>
  <si>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</si>
  <si>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</si>
  <si>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</si>
  <si>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</si>
  <si>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</si>
  <si>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</si>
  <si>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</si>
  <si>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</si>
  <si>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</si>
  <si>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</si>
  <si>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</si>
  <si>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</si>
  <si>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</si>
  <si>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</si>
  <si>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</si>
  <si>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</si>
  <si>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</si>
  <si>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</si>
  <si>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</si>
  <si>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</si>
  <si>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</si>
  <si>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</si>
  <si>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</si>
  <si>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</si>
  <si>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</si>
  <si>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</si>
  <si>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</si>
  <si>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</si>
  <si>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</si>
  <si>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</si>
  <si>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</si>
  <si>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</si>
  <si>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</si>
  <si>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</si>
  <si>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</si>
  <si>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</si>
  <si>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</si>
  <si>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</si>
  <si>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</si>
  <si>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</si>
  <si>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</si>
  <si>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</si>
  <si>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</si>
  <si>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</si>
  <si>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</si>
  <si>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</si>
  <si>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</si>
  <si>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</si>
  <si>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</si>
  <si>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</si>
  <si>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</si>
  <si>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</si>
  <si>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</si>
  <si>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</si>
  <si>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</si>
  <si>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</si>
  <si>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</si>
  <si>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</si>
  <si>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</si>
  <si>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</si>
  <si>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</si>
  <si>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</si>
  <si>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</si>
  <si>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</si>
  <si>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</si>
  <si>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</si>
  <si>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</si>
  <si>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</si>
  <si>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</si>
  <si>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</si>
  <si>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</si>
  <si>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</si>
  <si>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</si>
  <si>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</si>
  <si>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</si>
  <si>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</si>
  <si>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</si>
  <si>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</si>
  <si>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</si>
  <si>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</si>
  <si>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</si>
  <si>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</si>
  <si>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</si>
  <si>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</si>
  <si>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</si>
  <si>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</si>
  <si>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</si>
  <si>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</si>
  <si>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</si>
  <si>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</si>
  <si>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</si>
  <si>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</si>
  <si>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</si>
  <si>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</si>
  <si>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</si>
  <si>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</si>
  <si>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</si>
  <si>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</si>
  <si>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</si>
  <si>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</si>
  <si>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</si>
  <si>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</si>
  <si>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</si>
  <si>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</si>
  <si>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</si>
  <si>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</si>
  <si>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</si>
  <si>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</si>
  <si>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</si>
  <si>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</si>
  <si>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</si>
  <si>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</si>
  <si>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</si>
  <si>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</si>
  <si>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</si>
  <si>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</si>
  <si>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</si>
  <si>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</si>
  <si>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</si>
  <si>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</si>
  <si>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</si>
  <si>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</si>
  <si>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</si>
  <si>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</si>
  <si>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</si>
  <si>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</si>
  <si>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</si>
  <si>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</si>
  <si>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</si>
  <si>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</si>
  <si>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</si>
  <si>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</si>
  <si>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</si>
  <si>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</si>
  <si>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</si>
  <si>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</si>
  <si>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</si>
  <si>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</si>
  <si>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</si>
  <si>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</si>
  <si>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</si>
  <si>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</si>
  <si>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</si>
  <si>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</si>
  <si>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</si>
  <si>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</si>
  <si>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</si>
  <si>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</si>
  <si>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</si>
  <si>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</si>
  <si>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</si>
  <si>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</si>
  <si>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</si>
  <si>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</si>
  <si>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</si>
  <si>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</si>
  <si>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</si>
  <si>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</si>
  <si>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</si>
  <si>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</si>
  <si>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</si>
  <si>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</si>
  <si>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</si>
  <si>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</si>
  <si>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</si>
  <si>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</si>
  <si>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</si>
  <si>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</si>
  <si>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</si>
  <si>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</si>
  <si>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</si>
  <si>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</si>
  <si>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</si>
  <si>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</si>
  <si>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</si>
  <si>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</si>
  <si>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</si>
  <si>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</si>
  <si>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</si>
  <si>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</si>
  <si>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</si>
  <si>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</si>
  <si>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</si>
  <si>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</si>
  <si>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</si>
  <si>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</si>
  <si>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</si>
  <si>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</si>
  <si>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</si>
  <si>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</si>
  <si>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</si>
  <si>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</si>
  <si>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</si>
  <si>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</si>
  <si>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</si>
  <si>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</si>
  <si>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</si>
  <si>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</si>
  <si>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</si>
  <si>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</si>
  <si>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</si>
  <si>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</si>
  <si>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</si>
  <si>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</si>
  <si>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</si>
  <si>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</si>
  <si>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</si>
  <si>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</si>
  <si>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</si>
  <si>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</si>
  <si>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</si>
  <si>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</si>
  <si>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</si>
  <si>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</si>
  <si>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</si>
  <si>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</si>
  <si>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</si>
  <si>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</si>
  <si>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</si>
  <si>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</si>
  <si>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</si>
  <si>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</si>
  <si>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</si>
  <si>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</si>
  <si>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</si>
  <si>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</si>
  <si>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</si>
  <si>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</si>
  <si>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</si>
  <si>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</si>
  <si>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</si>
  <si>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</si>
  <si>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</si>
  <si>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</si>
  <si>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</si>
  <si>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</si>
  <si>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</si>
  <si>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</si>
  <si>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</si>
  <si>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</si>
  <si>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</si>
  <si>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</si>
  <si>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</si>
  <si>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</si>
  <si>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</si>
  <si>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</si>
  <si>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</si>
  <si>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</si>
  <si>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</si>
  <si>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</si>
  <si>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</si>
  <si>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</si>
  <si>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</si>
  <si>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</si>
  <si>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</si>
  <si>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</si>
  <si>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</si>
  <si>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</si>
  <si>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</si>
  <si>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</si>
  <si>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</si>
  <si>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</si>
  <si>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</si>
  <si>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</si>
  <si>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</si>
  <si>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</si>
  <si>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</si>
  <si>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</si>
  <si>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</si>
  <si>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</si>
  <si>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</si>
  <si>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</si>
  <si>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</si>
  <si>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</si>
  <si>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</si>
  <si>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</si>
  <si>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</si>
  <si>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</si>
  <si>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</si>
  <si>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</si>
  <si>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</si>
  <si>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</si>
  <si>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</si>
  <si>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</si>
  <si>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</si>
  <si>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</si>
  <si>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</si>
  <si>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</si>
  <si>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</si>
  <si>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</si>
  <si>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</si>
  <si>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</si>
  <si>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</si>
  <si>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</si>
  <si>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</si>
  <si>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</si>
  <si>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</si>
  <si>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</si>
  <si>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</si>
  <si>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</si>
  <si>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</si>
  <si>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</si>
  <si>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</si>
  <si>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</si>
  <si>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</si>
  <si>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</si>
  <si>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</si>
  <si>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</si>
  <si>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</si>
  <si>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</si>
  <si>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</si>
  <si>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</si>
  <si>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</si>
  <si>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</si>
  <si>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</si>
  <si>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</si>
  <si>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</si>
  <si>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</si>
  <si>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</si>
  <si>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</si>
  <si>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</si>
  <si>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</si>
  <si>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</si>
  <si>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</si>
  <si>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</si>
  <si>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</si>
  <si>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</si>
  <si>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</si>
  <si>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</si>
  <si>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</si>
  <si>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</si>
  <si>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</si>
  <si>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</si>
  <si>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</si>
  <si>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</si>
  <si>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</si>
  <si>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</si>
  <si>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</si>
  <si>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</si>
  <si>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</si>
  <si>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</si>
  <si>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</si>
  <si>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</si>
  <si>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</si>
  <si>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</si>
  <si>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</si>
  <si>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</si>
  <si>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</si>
  <si>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</si>
  <si>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</si>
  <si>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</si>
  <si>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</si>
  <si>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</si>
  <si>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</si>
  <si>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</si>
  <si>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</si>
  <si>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</si>
  <si>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</si>
  <si>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</si>
  <si>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</si>
  <si>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</si>
  <si>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</si>
  <si>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</si>
  <si>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</si>
  <si>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</si>
  <si>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</si>
  <si>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</si>
  <si>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</si>
  <si>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</si>
  <si>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</si>
  <si>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</si>
  <si>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</si>
  <si>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</si>
  <si>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</si>
  <si>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</si>
  <si>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</si>
  <si>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</si>
  <si>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</si>
  <si>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</si>
  <si>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</si>
  <si>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</si>
  <si>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</si>
  <si>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</si>
  <si>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</si>
  <si>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</si>
  <si>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</si>
  <si>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</si>
  <si>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</si>
  <si>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</si>
  <si>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</si>
  <si>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</si>
  <si>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</si>
  <si>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</si>
  <si>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</si>
  <si>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</si>
  <si>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</si>
  <si>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</si>
  <si>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</si>
  <si>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</si>
  <si>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</si>
  <si>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</si>
  <si>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</si>
  <si>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</si>
  <si>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</si>
  <si>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</si>
  <si>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</si>
  <si>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</si>
  <si>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</si>
  <si>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</si>
  <si>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</si>
  <si>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</si>
  <si>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</si>
  <si>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</si>
  <si>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</si>
  <si>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</si>
  <si>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</si>
  <si>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</si>
  <si>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</si>
  <si>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</si>
  <si>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</si>
  <si>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</si>
  <si>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</si>
  <si>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</si>
  <si>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</si>
  <si>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</si>
  <si>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</si>
  <si>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</si>
  <si>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</si>
  <si>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</si>
  <si>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</si>
  <si>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</si>
  <si>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</si>
  <si>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</si>
  <si>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</si>
  <si>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</si>
  <si>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</si>
  <si>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</si>
  <si>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</si>
  <si>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</si>
  <si>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</si>
  <si>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</si>
  <si>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</si>
  <si>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</si>
  <si>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</si>
  <si>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</si>
  <si>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</si>
  <si>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</si>
  <si>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</si>
  <si>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</si>
  <si>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</si>
  <si>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</si>
  <si>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</si>
  <si>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</si>
  <si>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</si>
  <si>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</si>
  <si>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</si>
  <si>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</si>
  <si>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</si>
  <si>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</si>
  <si>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</si>
  <si>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</si>
  <si>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</si>
  <si>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</si>
  <si>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</si>
  <si>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</si>
  <si>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</si>
  <si>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</si>
  <si>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</si>
  <si>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</si>
  <si>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</si>
  <si>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</si>
  <si>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</si>
  <si>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</si>
  <si>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</si>
  <si>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</si>
  <si>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</si>
  <si>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</si>
  <si>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</si>
  <si>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</si>
  <si>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</si>
  <si>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</si>
  <si>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</si>
  <si>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</si>
  <si>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</si>
  <si>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</si>
  <si>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</si>
  <si>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</si>
  <si>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</si>
  <si>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</si>
  <si>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</si>
  <si>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</si>
  <si>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</si>
  <si>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</si>
  <si>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</si>
  <si>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</si>
  <si>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</si>
  <si>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</si>
  <si>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</si>
  <si>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</si>
  <si>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</si>
  <si>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</si>
  <si>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</si>
  <si>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</si>
  <si>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</si>
  <si>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</si>
  <si>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</si>
  <si>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</si>
  <si>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</si>
  <si>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</si>
  <si>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</si>
  <si>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</si>
  <si>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</si>
  <si>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</si>
  <si>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</si>
  <si>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</si>
  <si>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</si>
  <si>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</si>
  <si>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</si>
  <si>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</si>
  <si>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</si>
  <si>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</si>
  <si>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</si>
  <si>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</si>
  <si>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</si>
  <si>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</si>
  <si>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</si>
  <si>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</si>
  <si>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</si>
  <si>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</si>
  <si>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</si>
  <si>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</si>
  <si>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</si>
  <si>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</si>
  <si>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</si>
  <si>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</si>
  <si>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</si>
  <si>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</si>
  <si>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</si>
  <si>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</si>
  <si>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</si>
  <si>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</si>
  <si>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</si>
  <si>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</si>
  <si>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</si>
  <si>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</si>
  <si>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</si>
  <si>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</si>
  <si>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</si>
  <si>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</si>
  <si>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</si>
  <si>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</si>
  <si>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</si>
  <si>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</si>
  <si>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</si>
  <si>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</si>
  <si>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</si>
  <si>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</si>
  <si>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</si>
  <si>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</si>
  <si>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</si>
  <si>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</si>
  <si>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</si>
  <si>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</si>
  <si>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</si>
  <si>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</si>
  <si>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</si>
  <si>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</si>
  <si>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</si>
  <si>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</si>
  <si>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</si>
  <si>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</si>
  <si>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</si>
  <si>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</si>
  <si>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</si>
  <si>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</si>
  <si>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</si>
  <si>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</si>
  <si>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</si>
  <si>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</si>
  <si>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</si>
  <si>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</si>
  <si>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</si>
  <si>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</si>
  <si>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</si>
  <si>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</si>
  <si>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</si>
  <si>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</si>
  <si>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</si>
  <si>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</si>
  <si>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</si>
  <si>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</si>
  <si>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</si>
  <si>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</si>
  <si>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</si>
  <si>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</si>
  <si>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</si>
  <si>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</si>
  <si>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</si>
  <si>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</si>
  <si>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</si>
  <si>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</si>
  <si>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</si>
  <si>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</si>
  <si>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</si>
  <si>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</si>
  <si>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</si>
  <si>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</si>
  <si>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</si>
  <si>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</si>
  <si>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</si>
  <si>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</si>
  <si>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</si>
  <si>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</si>
  <si>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</si>
  <si>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</si>
  <si>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</si>
  <si>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</si>
  <si>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</si>
  <si>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</si>
  <si>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</si>
  <si>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</si>
  <si>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</si>
  <si>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</si>
  <si>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</si>
  <si>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</si>
  <si>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</si>
  <si>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</si>
  <si>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</si>
  <si>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</si>
  <si>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</si>
  <si>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</si>
  <si>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</si>
  <si>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</si>
  <si>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</si>
  <si>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</si>
  <si>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</si>
  <si>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</si>
  <si>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</si>
  <si>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</si>
  <si>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</si>
  <si>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</si>
  <si>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</si>
  <si>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</si>
  <si>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</si>
  <si>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</si>
  <si>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</si>
  <si>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</si>
  <si>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</si>
  <si>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</si>
  <si>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</si>
  <si>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</si>
  <si>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</si>
  <si>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</si>
  <si>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</si>
  <si>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</si>
  <si>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</si>
  <si>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</si>
  <si>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</si>
  <si>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</si>
  <si>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</si>
  <si>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</si>
  <si>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</si>
  <si>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</si>
  <si>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</si>
  <si>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</si>
  <si>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</si>
  <si>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</si>
  <si>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</si>
  <si>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</si>
  <si>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</si>
  <si>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</si>
  <si>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</si>
  <si>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</si>
  <si>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</si>
  <si>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</si>
  <si>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</si>
  <si>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</si>
  <si>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</si>
  <si>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</si>
  <si>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</si>
  <si>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</si>
  <si>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</si>
  <si>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</si>
  <si>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</si>
  <si>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</si>
  <si>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</si>
  <si>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</si>
  <si>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</si>
  <si>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</si>
  <si>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</si>
  <si>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</si>
  <si>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</si>
  <si>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</si>
  <si>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</si>
  <si>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</si>
  <si>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</si>
  <si>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</si>
  <si>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</si>
  <si>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</si>
  <si>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</si>
  <si>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</si>
  <si>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</si>
  <si>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</si>
  <si>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</si>
  <si>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</si>
  <si>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</si>
  <si>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</si>
  <si>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</si>
  <si>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</si>
  <si>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</si>
  <si>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</si>
  <si>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</si>
  <si>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</si>
  <si>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</si>
  <si>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</si>
  <si>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</si>
  <si>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</si>
  <si>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</si>
  <si>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</si>
  <si>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</si>
  <si>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</si>
  <si>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</si>
  <si>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</si>
  <si>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</si>
  <si>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</si>
  <si>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</si>
  <si>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</si>
  <si>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</si>
  <si>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</si>
  <si>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</si>
  <si>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</si>
  <si>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</si>
  <si>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</si>
  <si>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</si>
  <si>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</si>
  <si>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</si>
  <si>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</si>
  <si>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</si>
  <si>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</si>
  <si>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</si>
  <si>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</si>
  <si>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</si>
  <si>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</si>
  <si>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</si>
  <si>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</si>
  <si>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</si>
  <si>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</si>
  <si>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</si>
  <si>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</si>
  <si>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</si>
  <si>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</si>
  <si>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</si>
  <si>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</si>
  <si>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</si>
  <si>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</si>
  <si>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</si>
  <si>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</si>
  <si>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</si>
  <si>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</si>
  <si>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</si>
  <si>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</si>
  <si>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</si>
  <si>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</si>
  <si>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</si>
  <si>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</si>
  <si>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</si>
  <si>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</si>
  <si>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</si>
  <si>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</si>
  <si>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</si>
  <si>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</si>
  <si>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</si>
  <si>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</si>
  <si>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</si>
  <si>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</si>
  <si>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</si>
  <si>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</si>
  <si>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</si>
  <si>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</si>
  <si>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</si>
  <si>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</si>
  <si>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</si>
  <si>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</si>
  <si>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</si>
  <si>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</si>
  <si>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</si>
  <si>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</si>
  <si>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</si>
  <si>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</si>
  <si>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</si>
  <si>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</si>
  <si>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</si>
  <si>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</si>
  <si>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</si>
  <si>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</si>
  <si>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</si>
  <si>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</si>
  <si>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</si>
  <si>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</si>
  <si>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</si>
  <si>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</si>
  <si>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</si>
  <si>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</si>
  <si>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</si>
  <si>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</si>
  <si>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</si>
  <si>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</si>
  <si>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</si>
  <si>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</si>
  <si>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</si>
  <si>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</si>
  <si>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</si>
  <si>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</si>
  <si>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</si>
  <si>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</si>
  <si>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</si>
  <si>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</si>
  <si>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</si>
  <si>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</si>
  <si>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</si>
  <si>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</si>
  <si>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</si>
  <si>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</si>
  <si>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</si>
  <si>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</si>
  <si>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</si>
  <si>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</si>
  <si>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</si>
  <si>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</si>
  <si>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</si>
  <si>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</si>
  <si>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</si>
  <si>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</si>
  <si>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</si>
  <si>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</si>
  <si>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</si>
  <si>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</si>
  <si>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</si>
  <si>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</si>
  <si>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</si>
  <si>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</si>
  <si>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</si>
  <si>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</si>
  <si>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</si>
  <si>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</si>
  <si>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</si>
  <si>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</si>
  <si>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</si>
  <si>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</si>
  <si>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</si>
  <si>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</si>
  <si>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</si>
  <si>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</si>
  <si>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</si>
  <si>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</si>
  <si>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</si>
  <si>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</si>
  <si>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</si>
  <si>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</si>
  <si>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</si>
  <si>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</si>
  <si>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</si>
  <si>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</si>
  <si>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</si>
  <si>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</si>
  <si>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</si>
  <si>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</si>
  <si>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</si>
  <si>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</si>
  <si>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</si>
  <si>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</si>
  <si>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</si>
  <si>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</si>
  <si>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</si>
  <si>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</si>
  <si>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</si>
  <si>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</si>
  <si>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</si>
  <si>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</si>
  <si>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</si>
  <si>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</si>
  <si>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</si>
  <si>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</si>
  <si>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</si>
  <si>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</si>
  <si>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</si>
  <si>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</si>
  <si>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</si>
  <si>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</si>
  <si>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</si>
  <si>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</si>
  <si>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</si>
  <si>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</si>
  <si>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</si>
  <si>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</si>
  <si>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</si>
  <si>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</si>
  <si>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</si>
  <si>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</si>
  <si>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</si>
  <si>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</si>
  <si>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</si>
  <si>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</si>
  <si>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</si>
  <si>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</si>
  <si>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</si>
  <si>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</si>
  <si>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</si>
  <si>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</si>
  <si>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</si>
  <si>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</si>
  <si>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</si>
  <si>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</si>
  <si>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</si>
  <si>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</si>
  <si>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</si>
  <si>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</si>
  <si>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</si>
  <si>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</si>
  <si>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</si>
  <si>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</si>
  <si>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</si>
  <si>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</si>
  <si>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</si>
  <si>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</si>
  <si>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</si>
  <si>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</si>
  <si>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</si>
  <si>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</si>
  <si>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</si>
  <si>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</si>
  <si>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</si>
  <si>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</si>
  <si>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</si>
  <si>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</si>
  <si>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</si>
  <si>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</si>
  <si>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</si>
  <si>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</si>
  <si>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</si>
  <si>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</si>
  <si>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</si>
  <si>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</si>
  <si>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</si>
  <si>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</si>
  <si>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</si>
  <si>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</si>
  <si>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</si>
  <si>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</si>
  <si>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</si>
  <si>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</si>
  <si>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</si>
  <si>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</si>
  <si>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</si>
  <si>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</si>
  <si>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</si>
  <si>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</si>
  <si>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</si>
  <si>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</si>
  <si>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</si>
  <si>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</si>
  <si>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</si>
  <si>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</si>
  <si>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</si>
  <si>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</si>
  <si>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</si>
  <si>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</si>
  <si>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</si>
  <si>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</si>
  <si>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</si>
  <si>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</si>
  <si>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</si>
  <si>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</si>
  <si>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</si>
  <si>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</si>
  <si>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</si>
  <si>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</si>
  <si>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</si>
  <si>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</si>
  <si>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</si>
  <si>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</si>
  <si>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</si>
  <si>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</si>
  <si>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</si>
  <si>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</si>
  <si>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</si>
  <si>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</si>
  <si>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</si>
  <si>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</si>
  <si>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</si>
  <si>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</si>
  <si>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</si>
  <si>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</si>
  <si>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</si>
  <si>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</si>
  <si>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</si>
  <si>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</si>
  <si>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</si>
  <si>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</si>
  <si>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</si>
  <si>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</si>
  <si>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</si>
  <si>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</si>
  <si>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</si>
  <si>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</si>
  <si>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</si>
  <si>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</si>
  <si>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</si>
  <si>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</si>
  <si>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</si>
  <si>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</si>
  <si>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</si>
  <si>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</si>
  <si>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</si>
  <si>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</si>
  <si>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</si>
  <si>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</si>
  <si>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</si>
  <si>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</si>
  <si>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</si>
  <si>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</si>
  <si>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</si>
  <si>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</si>
  <si>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</si>
  <si>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</si>
  <si>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</si>
  <si>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</si>
  <si>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</si>
  <si>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</si>
  <si>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</si>
  <si>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</si>
  <si>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</si>
  <si>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</si>
  <si>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</si>
  <si>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</si>
  <si>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</si>
  <si>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</si>
  <si>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</si>
  <si>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</si>
  <si>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</si>
  <si>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</si>
  <si>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</si>
  <si>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</si>
  <si>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</si>
  <si>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</si>
  <si>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</si>
  <si>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</si>
  <si>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</si>
  <si>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</si>
  <si>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</si>
  <si>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</si>
  <si>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</si>
  <si>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</si>
  <si>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</si>
  <si>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</si>
  <si>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</si>
  <si>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</si>
  <si>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</si>
  <si>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</si>
  <si>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</si>
  <si>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</si>
  <si>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</si>
  <si>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</si>
  <si>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</si>
  <si>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</si>
  <si>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</si>
  <si>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</si>
  <si>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</si>
  <si>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</si>
  <si>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</si>
  <si>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</si>
  <si>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</si>
  <si>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</si>
  <si>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</si>
  <si>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</si>
  <si>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</si>
  <si>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</si>
  <si>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</si>
  <si>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</si>
  <si>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</si>
  <si>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</si>
  <si>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</si>
  <si>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</si>
  <si>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</si>
  <si>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</si>
  <si>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</si>
  <si>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</si>
  <si>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</si>
  <si>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</si>
  <si>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</si>
  <si>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</si>
  <si>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</si>
  <si>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</si>
  <si>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</si>
  <si>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</si>
  <si>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</si>
  <si>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</si>
  <si>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</si>
  <si>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</si>
  <si>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</si>
  <si>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</si>
  <si>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</si>
  <si>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</si>
  <si>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</si>
  <si>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</si>
  <si>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</si>
  <si>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</si>
  <si>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</si>
  <si>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</si>
  <si>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</si>
  <si>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</si>
  <si>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</si>
  <si>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</si>
  <si>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</si>
  <si>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</si>
  <si>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</si>
  <si>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</si>
  <si>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</si>
  <si>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</si>
  <si>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</si>
  <si>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</si>
  <si>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</si>
  <si>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</si>
  <si>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</si>
  <si>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</si>
  <si>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</si>
  <si>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</si>
  <si>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</si>
  <si>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</si>
  <si>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</si>
  <si>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</si>
  <si>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</si>
  <si>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</si>
  <si>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</si>
  <si>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</si>
  <si>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</si>
  <si>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</si>
  <si>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</si>
  <si>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</si>
  <si>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</si>
  <si>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</si>
  <si>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</si>
  <si>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</si>
  <si>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</si>
  <si>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</si>
  <si>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</si>
  <si>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</si>
  <si>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</si>
  <si>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</si>
  <si>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</si>
  <si>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</si>
  <si>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</si>
  <si>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</si>
  <si>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</si>
  <si>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</si>
  <si>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</si>
  <si>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</si>
  <si>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</si>
  <si>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</si>
  <si>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</si>
  <si>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</si>
  <si>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</si>
  <si>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</si>
  <si>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</si>
  <si>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</si>
  <si>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</si>
  <si>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</si>
  <si>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</si>
  <si>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</si>
  <si>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</si>
  <si>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</si>
  <si>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</si>
  <si>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</si>
  <si>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</si>
  <si>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</si>
  <si>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</si>
  <si>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</si>
  <si>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</si>
  <si>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</si>
  <si>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</si>
  <si>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</si>
  <si>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</si>
  <si>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</si>
  <si>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</si>
  <si>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</si>
  <si>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</si>
  <si>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</si>
  <si>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</si>
  <si>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</si>
  <si>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</si>
  <si>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</si>
  <si>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</si>
  <si>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</si>
  <si>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</si>
  <si>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</si>
  <si>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</si>
  <si>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</si>
  <si>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</si>
  <si>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</si>
  <si>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</si>
  <si>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</si>
  <si>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</si>
  <si>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</si>
  <si>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</si>
  <si>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</si>
  <si>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</si>
  <si>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</si>
  <si>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</si>
  <si>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</si>
  <si>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</si>
  <si>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</si>
  <si>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</si>
  <si>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</si>
  <si>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</si>
  <si>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</si>
  <si>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</si>
  <si>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</si>
  <si>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</si>
  <si>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</si>
  <si>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</si>
  <si>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</si>
  <si>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</si>
  <si>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</si>
  <si>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</si>
  <si>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</si>
  <si>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</si>
  <si>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</si>
  <si>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</si>
  <si>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</si>
  <si>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</si>
  <si>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</si>
  <si>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</si>
  <si>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</si>
  <si>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</si>
  <si>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</si>
  <si>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</si>
  <si>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</si>
  <si>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</si>
  <si>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</si>
  <si>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</si>
  <si>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</si>
  <si>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</si>
  <si>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</si>
  <si>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</si>
  <si>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</si>
  <si>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</si>
  <si>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</si>
  <si>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</si>
  <si>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</si>
  <si>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</si>
  <si>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</si>
  <si>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</si>
  <si>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</si>
  <si>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</si>
  <si>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</si>
  <si>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</si>
  <si>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</si>
  <si>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</si>
  <si>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</si>
  <si>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</si>
  <si>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</si>
  <si>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</si>
  <si>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</si>
  <si>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</si>
  <si>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</si>
  <si>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</si>
  <si>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</si>
  <si>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</si>
  <si>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</si>
  <si>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</si>
  <si>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</si>
  <si>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</si>
  <si>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</si>
  <si>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</si>
  <si>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</si>
  <si>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</si>
  <si>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</si>
  <si>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</si>
  <si>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</si>
  <si>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</si>
  <si>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</si>
  <si>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</si>
  <si>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</si>
  <si>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</si>
  <si>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</si>
  <si>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</si>
  <si>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</si>
  <si>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</si>
  <si>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</si>
  <si>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</si>
  <si>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</si>
  <si>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</si>
  <si>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</si>
  <si>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</si>
  <si>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</si>
  <si>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</si>
  <si>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</si>
  <si>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</si>
  <si>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</si>
  <si>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</si>
  <si>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</si>
  <si>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</si>
  <si>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</si>
  <si>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</si>
  <si>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</si>
  <si>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</si>
  <si>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</si>
  <si>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</si>
  <si>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</si>
  <si>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</si>
  <si>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</si>
  <si>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</si>
  <si>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</si>
  <si>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</si>
  <si>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</si>
  <si>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</si>
  <si>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</si>
  <si>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</si>
  <si>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</si>
  <si>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</si>
  <si>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</si>
  <si>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</si>
  <si>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</si>
  <si>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</si>
  <si>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</si>
  <si>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</si>
  <si>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</si>
  <si>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</si>
  <si>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</si>
  <si>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</si>
  <si>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</si>
  <si>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</si>
  <si>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</si>
  <si>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</si>
  <si>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</si>
  <si>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</si>
  <si>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</si>
  <si>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</si>
  <si>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</si>
  <si>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</si>
  <si>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</si>
  <si>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</si>
  <si>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</si>
  <si>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</si>
  <si>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</si>
  <si>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</si>
  <si>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</si>
  <si>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</si>
  <si>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</si>
  <si>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</si>
  <si>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</si>
  <si>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</si>
  <si>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</si>
  <si>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</si>
  <si>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</si>
  <si>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</si>
  <si>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</si>
  <si>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</si>
  <si>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</si>
  <si>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</si>
  <si>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</si>
  <si>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</si>
  <si>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</si>
  <si>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</si>
  <si>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</si>
  <si>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</si>
  <si>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</si>
  <si>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</si>
  <si>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</si>
  <si>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</si>
  <si>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</si>
  <si>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</si>
  <si>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</si>
  <si>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</si>
  <si>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</si>
  <si>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</si>
  <si>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</si>
  <si>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</si>
  <si>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</si>
  <si>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</si>
  <si>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</si>
  <si>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</si>
  <si>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</si>
  <si>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</si>
  <si>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</si>
  <si>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</si>
  <si>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</si>
  <si>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</si>
  <si>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</si>
  <si>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</si>
  <si>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</si>
  <si>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</si>
  <si>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</si>
  <si>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</si>
  <si>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</si>
  <si>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</si>
  <si>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</si>
  <si>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</si>
  <si>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</si>
  <si>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</si>
  <si>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</si>
  <si>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</si>
  <si>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</si>
  <si>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</si>
  <si>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</si>
  <si>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</si>
  <si>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</si>
  <si>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</si>
  <si>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</si>
  <si>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</si>
  <si>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</si>
  <si>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</si>
  <si>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</si>
  <si>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</si>
  <si>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</si>
  <si>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</si>
  <si>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</si>
  <si>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</si>
  <si>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</si>
  <si>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</si>
  <si>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</si>
  <si>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</si>
  <si>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</si>
  <si>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</si>
  <si>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</si>
  <si>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</si>
  <si>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</si>
  <si>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</si>
  <si>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</si>
  <si>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</si>
  <si>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</si>
  <si>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</si>
  <si>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</si>
  <si>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</si>
  <si>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</si>
  <si>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</si>
  <si>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</si>
  <si>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</si>
  <si>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</si>
  <si>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</si>
  <si>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</si>
  <si>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</si>
  <si>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</si>
  <si>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</si>
  <si>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</si>
  <si>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</si>
  <si>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</si>
  <si>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</si>
  <si>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</si>
  <si>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</si>
  <si>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</si>
  <si>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</si>
  <si>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</si>
  <si>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</si>
  <si>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</si>
  <si>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</si>
  <si>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</si>
  <si>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</si>
  <si>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</si>
  <si>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</si>
  <si>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</si>
  <si>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</si>
  <si>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</si>
  <si>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</si>
  <si>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</si>
  <si>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</si>
  <si>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</si>
  <si>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</si>
  <si>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</si>
  <si>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</si>
  <si>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</si>
  <si>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</si>
  <si>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</si>
  <si>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</si>
  <si>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</si>
  <si>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</si>
  <si>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</si>
  <si>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</si>
  <si>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</si>
  <si>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</si>
  <si>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</si>
  <si>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</si>
  <si>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</si>
  <si>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</si>
  <si>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</si>
  <si>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</si>
  <si>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</si>
  <si>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</si>
  <si>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</si>
  <si>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</si>
  <si>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</si>
  <si>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</si>
  <si>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</si>
  <si>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</si>
  <si>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</si>
  <si>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</si>
  <si>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</si>
  <si>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</si>
  <si>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</si>
  <si>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</si>
  <si>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</si>
  <si>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</si>
  <si>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</si>
  <si>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</si>
  <si>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</si>
  <si>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</si>
  <si>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</si>
  <si>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</si>
  <si>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</si>
  <si>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</si>
  <si>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</si>
  <si>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</si>
  <si>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</si>
  <si>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</si>
  <si>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</si>
  <si>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</si>
  <si>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</si>
  <si>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</si>
  <si>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</si>
  <si>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</si>
  <si>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</si>
  <si>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</si>
  <si>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</si>
  <si>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</si>
  <si>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</si>
  <si>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</si>
  <si>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</si>
  <si>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</si>
  <si>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</si>
  <si>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</si>
  <si>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</si>
  <si>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</si>
  <si>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</si>
  <si>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</si>
  <si>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</si>
  <si>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</si>
  <si>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</si>
  <si>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</si>
  <si>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</si>
  <si>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</si>
  <si>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</si>
  <si>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</si>
  <si>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</si>
  <si>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</si>
  <si>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</si>
  <si>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</si>
  <si>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</si>
  <si>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</si>
  <si>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</si>
  <si>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</si>
  <si>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</si>
  <si>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</si>
  <si>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</si>
  <si>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</si>
  <si>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</si>
  <si>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</si>
  <si>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</si>
  <si>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</si>
  <si>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</si>
  <si>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</si>
  <si>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</si>
  <si>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</si>
  <si>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</si>
  <si>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</si>
  <si>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</si>
  <si>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</si>
  <si>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</si>
  <si>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</si>
  <si>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</si>
  <si>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</si>
  <si>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</si>
  <si>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</si>
  <si>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</si>
  <si>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</si>
  <si>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</si>
  <si>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</si>
  <si>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</si>
  <si>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</si>
  <si>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</si>
  <si>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</si>
  <si>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</si>
  <si>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</si>
  <si>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</si>
  <si>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</si>
  <si>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</si>
  <si>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</si>
  <si>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</si>
  <si>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</si>
  <si>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</si>
  <si>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</si>
  <si>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</si>
  <si>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</si>
  <si>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</si>
  <si>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</si>
  <si>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</si>
  <si>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</si>
  <si>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</si>
  <si>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</si>
  <si>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</si>
  <si>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</si>
  <si>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</si>
  <si>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</si>
  <si>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</si>
  <si>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</si>
  <si>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</si>
  <si>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</si>
  <si>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</si>
  <si>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</si>
  <si>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</si>
  <si>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</si>
  <si>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</si>
  <si>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</si>
  <si>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</si>
  <si>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</si>
  <si>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</si>
  <si>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</si>
  <si>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</si>
  <si>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</si>
  <si>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</si>
  <si>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</si>
  <si>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</si>
  <si>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</si>
  <si>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</si>
  <si>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</si>
  <si>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</si>
  <si>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</si>
  <si>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</si>
  <si>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</si>
  <si>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</si>
  <si>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</si>
  <si>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</si>
  <si>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</si>
  <si>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</si>
  <si>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</si>
  <si>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</si>
  <si>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</si>
  <si>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</si>
  <si>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</si>
  <si>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</si>
  <si>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</si>
  <si>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</si>
  <si>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</si>
  <si>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</si>
  <si>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</si>
  <si>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</si>
  <si>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</si>
  <si>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</si>
  <si>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</si>
  <si>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</si>
  <si>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</si>
  <si>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</si>
  <si>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</si>
  <si>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</si>
  <si>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</si>
  <si>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</si>
  <si>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</si>
  <si>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</si>
  <si>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</si>
  <si>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</si>
  <si>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</si>
  <si>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</si>
  <si>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</si>
  <si>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</si>
  <si>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</si>
  <si>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</si>
  <si>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</si>
  <si>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</si>
  <si>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</si>
  <si>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</si>
  <si>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</si>
  <si>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</si>
  <si>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</si>
  <si>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</si>
  <si>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</si>
  <si>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</si>
  <si>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</si>
  <si>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</si>
  <si>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</si>
  <si>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</si>
  <si>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</si>
  <si>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</si>
  <si>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</si>
  <si>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</si>
  <si>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</si>
  <si>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</si>
  <si>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</si>
  <si>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</si>
  <si>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</si>
  <si>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</si>
  <si>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</si>
  <si>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</si>
  <si>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</si>
  <si>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</si>
  <si>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</si>
  <si>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</si>
  <si>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</si>
  <si>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</si>
  <si>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</si>
  <si>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</si>
  <si>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</si>
  <si>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</si>
  <si>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</si>
  <si>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</si>
  <si>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</si>
  <si>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</si>
  <si>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</si>
  <si>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</si>
  <si>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</si>
  <si>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</si>
  <si>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</si>
  <si>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</si>
  <si>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</si>
  <si>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</si>
  <si>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</si>
  <si>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</si>
  <si>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</si>
  <si>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</si>
  <si>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</si>
  <si>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</si>
  <si>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</si>
  <si>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</si>
  <si>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</si>
  <si>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</si>
  <si>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</si>
  <si>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</si>
  <si>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</si>
  <si>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</si>
  <si>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</si>
  <si>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</si>
  <si>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</si>
  <si>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</si>
  <si>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</si>
  <si>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</si>
  <si>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</si>
  <si>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</si>
  <si>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</si>
  <si>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</si>
  <si>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</si>
  <si>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</si>
  <si>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</si>
  <si>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</si>
  <si>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</si>
  <si>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</si>
  <si>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</si>
  <si>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</si>
  <si>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</si>
  <si>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</si>
  <si>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</si>
  <si>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</si>
  <si>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</si>
  <si>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</si>
  <si>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</si>
  <si>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</si>
  <si>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</si>
  <si>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</si>
  <si>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</si>
  <si>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</si>
  <si>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</si>
  <si>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</si>
  <si>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</si>
  <si>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</si>
  <si>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</si>
  <si>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</si>
  <si>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</si>
  <si>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</si>
  <si>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</si>
  <si>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</si>
  <si>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</si>
  <si>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</si>
  <si>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</si>
  <si>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</si>
  <si>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</si>
  <si>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</si>
  <si>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</si>
  <si>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</si>
  <si>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</si>
  <si>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</si>
  <si>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</si>
  <si>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</si>
  <si>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</si>
  <si>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</si>
  <si>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</si>
  <si>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</si>
  <si>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</si>
  <si>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</si>
  <si>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</si>
  <si>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</si>
  <si>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</si>
  <si>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</si>
  <si>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</si>
  <si>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</si>
  <si>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</si>
  <si>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</si>
  <si>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</si>
  <si>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</si>
  <si>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</si>
  <si>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</si>
  <si>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</si>
  <si>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</si>
  <si>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</si>
  <si>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</si>
  <si>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</si>
  <si>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</si>
  <si>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</si>
  <si>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</si>
  <si>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</si>
  <si>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</si>
  <si>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</si>
  <si>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</si>
  <si>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</si>
  <si>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</si>
  <si>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</si>
  <si>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</si>
  <si>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</si>
  <si>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</si>
  <si>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</si>
  <si>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</si>
  <si>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</si>
  <si>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</si>
  <si>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</si>
  <si>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</si>
  <si>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</si>
  <si>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</si>
  <si>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</si>
  <si>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</si>
  <si>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</si>
  <si>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</si>
  <si>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</si>
  <si>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</si>
  <si>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</si>
  <si>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</si>
  <si>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</si>
  <si>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</si>
  <si>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</si>
  <si>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</si>
  <si>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</si>
  <si>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</si>
  <si>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</si>
  <si>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</si>
  <si>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</si>
  <si>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</si>
  <si>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</si>
  <si>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</si>
  <si>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</si>
  <si>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</si>
  <si>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</si>
  <si>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</si>
  <si>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</si>
  <si>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</si>
  <si>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</si>
  <si>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</si>
  <si>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</si>
  <si>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</si>
  <si>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</si>
  <si>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</si>
  <si>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</si>
  <si>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</si>
  <si>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</si>
  <si>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</si>
  <si>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</si>
  <si>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</si>
  <si>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</si>
  <si>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</si>
  <si>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</si>
  <si>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</si>
  <si>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</si>
  <si>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</si>
  <si>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</si>
  <si>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</si>
  <si>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</si>
  <si>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</si>
  <si>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</si>
  <si>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</si>
  <si>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</si>
  <si>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</si>
  <si>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</si>
  <si>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</si>
  <si>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</si>
  <si>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</si>
  <si>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</si>
  <si>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</si>
  <si>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</si>
  <si>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</si>
  <si>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</si>
  <si>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</si>
  <si>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</si>
  <si>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</si>
  <si>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</si>
  <si>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</si>
  <si>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</si>
  <si>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</si>
  <si>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</si>
  <si>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</si>
  <si>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</si>
  <si>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</si>
  <si>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</si>
  <si>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</si>
  <si>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</si>
  <si>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</si>
  <si>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</si>
  <si>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</si>
  <si>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</si>
  <si>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</si>
  <si>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</si>
  <si>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</si>
  <si>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</si>
  <si>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</si>
  <si>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</si>
  <si>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</si>
  <si>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</si>
  <si>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</si>
  <si>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</si>
  <si>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</si>
  <si>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</si>
  <si>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</si>
  <si>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</si>
  <si>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</si>
  <si>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</si>
  <si>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</si>
  <si>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</si>
  <si>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</si>
  <si>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</si>
  <si>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</si>
  <si>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</si>
  <si>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</si>
  <si>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</si>
  <si>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</si>
  <si>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</si>
  <si>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</si>
  <si>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</si>
  <si>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</si>
  <si>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</si>
  <si>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</si>
  <si>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</si>
  <si>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</si>
  <si>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</si>
  <si>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</si>
  <si>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</si>
  <si>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</si>
  <si>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</si>
  <si>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</si>
  <si>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</si>
  <si>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</si>
  <si>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</si>
  <si>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</si>
  <si>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</si>
  <si>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</si>
  <si>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</si>
  <si>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</si>
  <si>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</si>
  <si>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</si>
  <si>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</si>
  <si>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</si>
  <si>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</si>
  <si>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</si>
  <si>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</si>
  <si>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</si>
  <si>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</si>
  <si>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</si>
  <si>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</si>
  <si>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</si>
  <si>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</si>
  <si>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</si>
  <si>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</si>
  <si>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</si>
  <si>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</si>
  <si>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</si>
  <si>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</si>
  <si>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</si>
  <si>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</si>
  <si>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</si>
  <si>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</si>
  <si>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</si>
  <si>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</si>
  <si>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</si>
  <si>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</si>
  <si>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</si>
  <si>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</si>
  <si>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</si>
  <si>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</si>
  <si>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</si>
  <si>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</si>
  <si>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</si>
  <si>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</si>
  <si>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</si>
  <si>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</si>
  <si>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</si>
  <si>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</si>
  <si>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</si>
  <si>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</si>
  <si>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</si>
  <si>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</si>
  <si>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</si>
  <si>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</si>
  <si>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</si>
  <si>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</si>
  <si>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</si>
  <si>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</si>
  <si>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</si>
  <si>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</si>
  <si>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</si>
  <si>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</si>
  <si>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</si>
  <si>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</si>
  <si>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</si>
  <si>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</si>
  <si>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</si>
  <si>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</si>
  <si>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</si>
  <si>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</si>
  <si>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</si>
  <si>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</si>
  <si>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</si>
  <si>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</si>
  <si>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</si>
  <si>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</si>
  <si>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</si>
  <si>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</si>
  <si>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</si>
  <si>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</si>
  <si>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</si>
  <si>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</si>
  <si>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</si>
  <si>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</si>
  <si>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</si>
  <si>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</si>
  <si>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</si>
  <si>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</si>
  <si>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</si>
  <si>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</si>
  <si>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</si>
  <si>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</si>
  <si>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</si>
  <si>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</si>
  <si>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</si>
  <si>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</si>
  <si>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</si>
  <si>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</si>
  <si>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</si>
  <si>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</si>
  <si>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</si>
  <si>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</si>
  <si>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</si>
  <si>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</si>
  <si>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</si>
  <si>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</si>
  <si>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</si>
  <si>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</si>
  <si>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</si>
  <si>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</si>
  <si>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</si>
  <si>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</si>
  <si>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</si>
  <si>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</si>
  <si>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</si>
  <si>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</si>
  <si>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</si>
  <si>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</si>
  <si>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</si>
  <si>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</si>
  <si>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</si>
  <si>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</si>
  <si>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</si>
  <si>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</si>
  <si>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</si>
  <si>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</si>
  <si>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</si>
  <si>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</si>
  <si>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</si>
  <si>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</si>
  <si>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</si>
  <si>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</si>
  <si>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</si>
  <si>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</si>
  <si>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</si>
  <si>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</si>
  <si>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</si>
  <si>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</si>
  <si>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</si>
  <si>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</si>
  <si>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</si>
  <si>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</si>
  <si>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</si>
  <si>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</si>
  <si>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</si>
  <si>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</si>
  <si>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</si>
  <si>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</si>
  <si>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</si>
  <si>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</si>
  <si>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</si>
  <si>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</si>
  <si>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</si>
  <si>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</si>
  <si>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</si>
  <si>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</si>
  <si>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</si>
  <si>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</si>
  <si>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</si>
  <si>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</si>
  <si>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</si>
  <si>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</si>
  <si>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</si>
  <si>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</si>
  <si>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</si>
  <si>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</si>
  <si>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</si>
  <si>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</si>
  <si>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</si>
  <si>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</si>
  <si>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</si>
  <si>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</si>
  <si>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</si>
  <si>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</si>
  <si>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</si>
  <si>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</si>
  <si>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</si>
  <si>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</si>
  <si>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</si>
  <si>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</si>
  <si>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</si>
  <si>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</si>
  <si>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</si>
  <si>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</si>
  <si>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</si>
  <si>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</si>
  <si>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</si>
  <si>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</si>
  <si>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</si>
  <si>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</si>
  <si>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</si>
  <si>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</si>
  <si>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</si>
  <si>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</si>
  <si>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</si>
  <si>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</si>
  <si>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</si>
  <si>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</si>
  <si>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</si>
  <si>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</si>
  <si>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</si>
  <si>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</si>
  <si>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</si>
  <si>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</si>
  <si>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</si>
  <si>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</si>
  <si>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</si>
  <si>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</si>
  <si>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</si>
  <si>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</si>
  <si>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</si>
  <si>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</si>
  <si>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</si>
  <si>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</si>
  <si>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</si>
  <si>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</si>
  <si>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</si>
  <si>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</si>
  <si>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</si>
  <si>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</si>
  <si>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</si>
  <si>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</si>
  <si>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</si>
  <si>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</si>
  <si>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</si>
  <si>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</si>
  <si>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</si>
  <si>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</si>
  <si>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</si>
  <si>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</si>
  <si>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</si>
  <si>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</si>
  <si>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</si>
  <si>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</si>
  <si>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</si>
  <si>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</si>
  <si>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</si>
  <si>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</si>
  <si>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</si>
  <si>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</si>
  <si>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</si>
  <si>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</si>
  <si>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</si>
  <si>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</si>
  <si>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</si>
  <si>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</si>
  <si>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</si>
  <si>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</si>
  <si>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</si>
  <si>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</si>
  <si>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</si>
  <si>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</si>
  <si>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</si>
  <si>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</si>
  <si>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</si>
  <si>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</si>
  <si>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</si>
  <si>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</si>
  <si>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</si>
  <si>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</si>
  <si>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</si>
  <si>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</si>
  <si>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</si>
  <si>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</si>
  <si>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</si>
  <si>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</si>
  <si>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</si>
  <si>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</si>
  <si>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</si>
  <si>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</si>
  <si>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</si>
  <si>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</si>
  <si>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</si>
  <si>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</si>
  <si>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</si>
  <si>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</si>
  <si>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</si>
  <si>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</si>
  <si>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</si>
  <si>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</si>
  <si>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</si>
  <si>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</si>
  <si>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</si>
  <si>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</si>
  <si>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</si>
  <si>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</si>
  <si>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</si>
  <si>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</si>
  <si>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</si>
  <si>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</si>
  <si>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</si>
  <si>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</si>
  <si>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</si>
  <si>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</si>
  <si>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</si>
  <si>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</si>
  <si>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</si>
  <si>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</si>
  <si>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</si>
  <si>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</si>
  <si>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</si>
  <si>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</si>
  <si>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</si>
  <si>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</si>
  <si>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</si>
  <si>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</si>
  <si>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</si>
  <si>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</si>
  <si>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</si>
  <si>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</si>
  <si>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</si>
  <si>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</si>
  <si>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</si>
  <si>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</si>
  <si>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</si>
  <si>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</si>
  <si>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</si>
  <si>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</si>
  <si>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</si>
  <si>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</si>
  <si>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</si>
  <si>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</si>
  <si>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</si>
  <si>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</si>
  <si>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</si>
  <si>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</si>
  <si>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</si>
  <si>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</si>
  <si>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</si>
  <si>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</si>
  <si>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</si>
  <si>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</si>
  <si>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</si>
  <si>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</si>
  <si>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</si>
  <si>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</si>
  <si>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</si>
  <si>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</si>
  <si>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</si>
  <si>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</si>
  <si>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</si>
  <si>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</si>
  <si>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</si>
  <si>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</si>
  <si>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</si>
  <si>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</si>
  <si>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</si>
  <si>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</si>
  <si>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</si>
  <si>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</si>
  <si>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</si>
  <si>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</si>
  <si>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</si>
  <si>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</si>
  <si>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</si>
  <si>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</si>
  <si>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</si>
  <si>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</si>
  <si>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</si>
  <si>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</si>
  <si>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</si>
  <si>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</si>
  <si>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</si>
  <si>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</si>
  <si>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</si>
  <si>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</si>
  <si>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</si>
  <si>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</si>
  <si>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</si>
  <si>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</si>
  <si>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</si>
  <si>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</si>
  <si>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</si>
  <si>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</si>
  <si>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</si>
  <si>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</si>
  <si>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</si>
  <si>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</si>
  <si>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</si>
  <si>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</si>
  <si>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</si>
  <si>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</si>
  <si>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</si>
  <si>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</si>
  <si>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</si>
  <si>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</si>
  <si>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</si>
  <si>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</si>
  <si>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</si>
  <si>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</si>
  <si>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</si>
  <si>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</si>
  <si>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</si>
  <si>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</si>
  <si>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</si>
  <si>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</si>
  <si>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</si>
  <si>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</si>
  <si>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</si>
  <si>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</si>
  <si>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</si>
  <si>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</si>
  <si>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</si>
  <si>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</si>
  <si>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</si>
  <si>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</si>
  <si>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</si>
  <si>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</si>
  <si>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</si>
  <si>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</si>
  <si>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</si>
  <si>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</si>
  <si>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</si>
  <si>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</si>
  <si>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</si>
  <si>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</si>
  <si>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</si>
  <si>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</si>
  <si>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</si>
  <si>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</si>
  <si>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</si>
  <si>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</si>
  <si>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</si>
  <si>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</si>
  <si>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</si>
  <si>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</si>
  <si>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</si>
  <si>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</si>
  <si>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</si>
  <si>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</si>
  <si>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</si>
  <si>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</si>
  <si>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</si>
  <si>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</si>
  <si>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</si>
  <si>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</si>
  <si>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</si>
  <si>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</si>
  <si>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</si>
  <si>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</si>
  <si>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</si>
  <si>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</si>
  <si>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</si>
  <si>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</si>
  <si>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</si>
  <si>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</si>
  <si>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</si>
  <si>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</si>
  <si>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</si>
  <si>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</si>
  <si>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</si>
  <si>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</si>
  <si>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</si>
  <si>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</si>
  <si>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</si>
  <si>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</si>
  <si>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</si>
  <si>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</si>
  <si>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</si>
  <si>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</si>
  <si>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</si>
  <si>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</si>
  <si>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</si>
  <si>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</si>
  <si>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</si>
  <si>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</si>
  <si>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</si>
  <si>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</si>
  <si>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</si>
  <si>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</si>
  <si>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</si>
  <si>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</si>
  <si>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</si>
  <si>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</si>
  <si>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</si>
  <si>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</si>
  <si>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</si>
  <si>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</si>
  <si>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</si>
  <si>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</si>
  <si>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</si>
  <si>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</si>
  <si>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</si>
  <si>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</si>
  <si>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</si>
  <si>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</si>
  <si>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</si>
  <si>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</si>
  <si>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</si>
  <si>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</si>
  <si>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</si>
  <si>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</si>
  <si>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</si>
  <si>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</si>
  <si>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</si>
  <si>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</si>
  <si>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</si>
  <si>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</si>
  <si>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</si>
  <si>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</si>
  <si>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</si>
  <si>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</si>
  <si>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</si>
  <si>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</si>
  <si>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</si>
  <si>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</si>
  <si>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</si>
  <si>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</si>
  <si>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</si>
  <si>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</si>
  <si>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</si>
  <si>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</si>
  <si>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</si>
  <si>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</si>
  <si>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</si>
  <si>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</si>
  <si>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</si>
  <si>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</si>
  <si>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</si>
  <si>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</si>
  <si>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</si>
  <si>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</si>
  <si>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</si>
  <si>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</si>
  <si>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</si>
  <si>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</si>
  <si>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</si>
  <si>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</si>
  <si>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</si>
  <si>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</si>
  <si>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</si>
  <si>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</si>
  <si>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</si>
  <si>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</si>
  <si>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</si>
  <si>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</si>
  <si>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</si>
  <si>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</si>
  <si>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</si>
  <si>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</si>
  <si>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</si>
  <si>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</si>
  <si>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</si>
  <si>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</si>
  <si>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</si>
  <si>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</si>
  <si>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</si>
  <si>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</si>
  <si>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</si>
  <si>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</si>
  <si>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</si>
  <si>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</si>
  <si>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</si>
  <si>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</si>
  <si>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</si>
  <si>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</si>
  <si>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</si>
  <si>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</si>
  <si>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</si>
  <si>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</si>
  <si>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</si>
  <si>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</si>
  <si>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</si>
  <si>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</si>
  <si>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</si>
  <si>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</si>
  <si>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</si>
  <si>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</si>
  <si>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</si>
  <si>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</si>
  <si>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</si>
  <si>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</si>
  <si>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</si>
  <si>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</si>
  <si>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</si>
  <si>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</si>
  <si>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</si>
  <si>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</si>
  <si>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</si>
  <si>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</si>
  <si>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</si>
  <si>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</si>
  <si>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</si>
  <si>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</si>
  <si>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</si>
  <si>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</si>
  <si>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</si>
  <si>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</si>
  <si>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</si>
  <si>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</si>
  <si>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</si>
  <si>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</si>
  <si>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</si>
  <si>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</si>
  <si>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</si>
  <si>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</si>
  <si>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</si>
  <si>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</si>
  <si>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</si>
  <si>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</si>
  <si>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</si>
  <si>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</si>
  <si>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</si>
  <si>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</si>
  <si>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</si>
  <si>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</si>
  <si>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</si>
  <si>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</si>
  <si>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</si>
  <si>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</si>
  <si>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</si>
  <si>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</si>
  <si>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</si>
  <si>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</si>
  <si>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</si>
  <si>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</si>
  <si>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</si>
  <si>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</si>
  <si>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</si>
  <si>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</si>
  <si>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</si>
  <si>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</si>
  <si>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</si>
  <si>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</si>
  <si>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</si>
  <si>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</si>
  <si>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</si>
  <si>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</si>
  <si>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</si>
  <si>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</si>
  <si>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</si>
  <si>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</si>
  <si>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</si>
  <si>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</si>
  <si>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</si>
  <si>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</si>
  <si>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</si>
  <si>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</si>
  <si>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</si>
  <si>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</si>
  <si>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</si>
  <si>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</si>
  <si>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</si>
  <si>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</si>
  <si>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</si>
  <si>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</si>
  <si>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</si>
  <si>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</si>
  <si>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</si>
  <si>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</si>
  <si>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</si>
  <si>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</si>
  <si>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</si>
  <si>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</si>
  <si>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</si>
  <si>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</si>
  <si>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</si>
  <si>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</si>
  <si>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</si>
  <si>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</si>
  <si>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</si>
  <si>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</si>
  <si>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</si>
  <si>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</si>
  <si>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</si>
  <si>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</si>
  <si>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</si>
  <si>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</si>
  <si>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</si>
  <si>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</si>
  <si>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</si>
  <si>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</si>
  <si>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</si>
  <si>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</si>
  <si>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</si>
  <si>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</si>
  <si>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</si>
  <si>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</si>
  <si>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</si>
  <si>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</si>
  <si>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</si>
  <si>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</si>
  <si>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</si>
  <si>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</si>
  <si>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</si>
  <si>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</si>
  <si>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</si>
  <si>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</si>
  <si>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</si>
  <si>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</si>
  <si>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</si>
  <si>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</si>
  <si>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</si>
  <si>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</si>
  <si>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</si>
  <si>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</si>
  <si>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</si>
  <si>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</si>
  <si>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</si>
  <si>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</si>
  <si>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</si>
  <si>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</si>
  <si>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</si>
  <si>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</si>
  <si>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</si>
  <si>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</si>
  <si>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</si>
  <si>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</si>
  <si>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</si>
  <si>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</si>
  <si>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</si>
  <si>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</si>
  <si>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</si>
  <si>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</si>
  <si>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</si>
  <si>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</si>
  <si>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</si>
  <si>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</si>
  <si>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</si>
  <si>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</si>
  <si>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</si>
  <si>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</si>
  <si>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</si>
  <si>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</si>
  <si>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</si>
  <si>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</si>
  <si>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</si>
  <si>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</si>
  <si>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</si>
  <si>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</si>
  <si>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</si>
  <si>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</si>
  <si>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</si>
  <si>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</si>
  <si>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</si>
  <si>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</si>
  <si>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</si>
  <si>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</si>
  <si>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</si>
  <si>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</si>
  <si>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</si>
  <si>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</si>
  <si>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</si>
  <si>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</si>
  <si>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</si>
  <si>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</si>
  <si>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</si>
  <si>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</si>
  <si>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</si>
  <si>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</si>
  <si>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</si>
  <si>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</si>
  <si>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</si>
  <si>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</si>
  <si>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</si>
  <si>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</si>
  <si>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</si>
  <si>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</si>
  <si>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</si>
  <si>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</si>
  <si>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</si>
  <si>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</si>
  <si>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</si>
  <si>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</si>
  <si>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</si>
  <si>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</si>
  <si>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</si>
  <si>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</si>
  <si>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</si>
  <si>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</si>
  <si>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</si>
  <si>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</si>
  <si>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</si>
  <si>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</si>
  <si>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</si>
  <si>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</si>
  <si>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</si>
  <si>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</si>
  <si>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</si>
  <si>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</si>
  <si>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</si>
  <si>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</si>
  <si>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</si>
  <si>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</si>
  <si>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</si>
  <si>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</si>
  <si>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</si>
  <si>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</si>
  <si>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</si>
  <si>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</si>
  <si>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</si>
  <si>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</si>
  <si>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</si>
  <si>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</si>
  <si>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</si>
  <si>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</si>
  <si>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</si>
  <si>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</si>
  <si>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</si>
  <si>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</si>
  <si>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</si>
  <si>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</si>
  <si>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</si>
  <si>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</si>
  <si>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</si>
  <si>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</si>
  <si>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</si>
  <si>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</si>
  <si>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</si>
  <si>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</si>
  <si>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</si>
  <si>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</si>
  <si>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</si>
  <si>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</si>
  <si>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</si>
  <si>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</si>
  <si>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</si>
  <si>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</si>
  <si>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</si>
  <si>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</si>
  <si>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</si>
  <si>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</si>
  <si>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</si>
  <si>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</si>
  <si>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</si>
  <si>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</si>
  <si>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</si>
  <si>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</si>
  <si>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</si>
  <si>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</si>
  <si>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</si>
  <si>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</si>
  <si>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</si>
  <si>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</si>
  <si>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</si>
  <si>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</si>
  <si>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</si>
  <si>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</si>
  <si>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</si>
  <si>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</si>
  <si>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</si>
  <si>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</si>
  <si>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</si>
  <si>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</si>
  <si>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</si>
  <si>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</si>
  <si>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</si>
  <si>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</si>
  <si>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</si>
  <si>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</si>
  <si>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</si>
  <si>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</si>
  <si>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</si>
  <si>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</si>
  <si>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</si>
  <si>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</si>
  <si>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</si>
  <si>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</si>
  <si>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</si>
  <si>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</si>
  <si>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</si>
  <si>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</si>
  <si>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</si>
  <si>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</si>
  <si>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</si>
  <si>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</si>
  <si>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</si>
  <si>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</si>
  <si>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</si>
  <si>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</si>
  <si>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</si>
  <si>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</si>
  <si>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</si>
  <si>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</si>
  <si>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</si>
  <si>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</si>
  <si>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</si>
  <si>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</si>
  <si>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</si>
  <si>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</si>
  <si>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</si>
  <si>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</si>
  <si>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</si>
  <si>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</si>
  <si>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</si>
  <si>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</si>
  <si>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</si>
  <si>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</si>
  <si>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</si>
  <si>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</si>
  <si>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</si>
  <si>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</si>
  <si>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</si>
  <si>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</si>
  <si>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</si>
  <si>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</si>
  <si>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</si>
  <si>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</si>
  <si>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</si>
  <si>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</si>
  <si>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</si>
  <si>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</si>
  <si>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</si>
  <si>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</si>
  <si>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</si>
  <si>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</si>
  <si>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</si>
  <si>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</si>
  <si>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</si>
  <si>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</si>
  <si>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</si>
  <si>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</si>
  <si>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</si>
  <si>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</si>
  <si>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</si>
  <si>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</si>
  <si>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</si>
  <si>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</si>
  <si>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</si>
  <si>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</si>
  <si>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</si>
  <si>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</si>
  <si>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</si>
  <si>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</si>
  <si>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</si>
  <si>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</si>
  <si>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</si>
  <si>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</si>
  <si>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</si>
  <si>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</si>
  <si>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</si>
  <si>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</si>
  <si>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</si>
  <si>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</si>
  <si>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</si>
  <si>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</si>
  <si>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</si>
  <si>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</si>
  <si>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</si>
  <si>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</si>
  <si>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</si>
  <si>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</si>
  <si>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</si>
  <si>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</si>
  <si>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</si>
  <si>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</si>
  <si>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</si>
  <si>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</si>
  <si>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</si>
  <si>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</si>
  <si>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</si>
  <si>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</si>
  <si>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</si>
  <si>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</si>
  <si>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</si>
  <si>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</si>
  <si>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</si>
  <si>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</si>
  <si>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</si>
  <si>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</si>
  <si>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</si>
  <si>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</si>
  <si>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</si>
  <si>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</si>
  <si>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</si>
  <si>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</si>
  <si>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</si>
  <si>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</si>
  <si>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</si>
  <si>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</si>
  <si>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</si>
  <si>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</si>
  <si>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</si>
  <si>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</si>
  <si>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</si>
  <si>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</si>
  <si>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</si>
  <si>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</si>
  <si>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</si>
  <si>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</si>
  <si>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</si>
  <si>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</si>
  <si>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</si>
  <si>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</si>
  <si>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</si>
  <si>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</si>
  <si>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</si>
  <si>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</si>
  <si>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</si>
  <si>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</si>
  <si>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</si>
  <si>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</si>
  <si>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</si>
  <si>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</si>
  <si>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</si>
  <si>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</si>
  <si>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</si>
  <si>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</si>
  <si>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</si>
  <si>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</si>
  <si>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</si>
  <si>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</si>
  <si>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</si>
  <si>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</si>
  <si>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</si>
  <si>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</si>
  <si>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</si>
  <si>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</si>
  <si>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</si>
  <si>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</si>
  <si>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</si>
  <si>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</si>
  <si>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</si>
  <si>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</si>
  <si>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</si>
  <si>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</si>
  <si>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</si>
  <si>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</si>
  <si>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</si>
  <si>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</si>
  <si>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</si>
  <si>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</si>
  <si>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</si>
  <si>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</si>
  <si>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</si>
  <si>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</si>
  <si>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</si>
  <si>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</si>
  <si>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</si>
  <si>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</si>
  <si>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</si>
  <si>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</si>
  <si>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</si>
  <si>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</si>
  <si>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</si>
  <si>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</si>
  <si>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</si>
  <si>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</si>
  <si>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</si>
  <si>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</si>
  <si>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</si>
  <si>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</si>
  <si>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</si>
  <si>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</si>
  <si>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</si>
  <si>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</si>
  <si>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</si>
  <si>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</si>
  <si>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</si>
  <si>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</si>
  <si>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</si>
  <si>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</si>
  <si>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</si>
  <si>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</si>
  <si>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</si>
  <si>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</si>
  <si>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</si>
  <si>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</si>
  <si>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</si>
  <si>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</si>
  <si>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</si>
  <si>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</si>
  <si>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</si>
  <si>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</si>
  <si>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</si>
  <si>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</si>
  <si>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</si>
  <si>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</si>
  <si>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</si>
  <si>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</si>
  <si>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</si>
  <si>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</si>
  <si>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</si>
  <si>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</si>
  <si>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</si>
  <si>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</si>
  <si>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</si>
  <si>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</si>
  <si>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</si>
  <si>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</si>
  <si>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</si>
  <si>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</si>
  <si>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</si>
  <si>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</si>
  <si>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</si>
  <si>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</si>
  <si>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</si>
  <si>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</si>
  <si>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</si>
  <si>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</si>
  <si>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</si>
  <si>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</si>
  <si>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</si>
  <si>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</si>
  <si>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</si>
  <si>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</si>
  <si>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</si>
  <si>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</si>
  <si>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</si>
  <si>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</si>
  <si>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</si>
  <si>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</si>
  <si>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</si>
  <si>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</si>
  <si>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</si>
  <si>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</si>
  <si>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</si>
  <si>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</si>
  <si>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</si>
  <si>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</si>
  <si>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</si>
  <si>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</si>
  <si>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</si>
  <si>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</si>
  <si>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</si>
  <si>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</si>
  <si>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</si>
  <si>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</si>
  <si>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</si>
  <si>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</si>
  <si>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</si>
  <si>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</si>
  <si>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</si>
  <si>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</si>
  <si>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</si>
  <si>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</si>
  <si>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</si>
  <si>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</si>
  <si>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</si>
  <si>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</si>
  <si>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</si>
  <si>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</si>
  <si>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</si>
  <si>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</si>
  <si>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</si>
  <si>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</si>
  <si>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</si>
  <si>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</si>
  <si>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</si>
  <si>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</si>
  <si>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</si>
  <si>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</si>
  <si>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</si>
  <si>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</si>
  <si>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</si>
  <si>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</si>
  <si>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</si>
  <si>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</si>
  <si>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</si>
  <si>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</si>
  <si>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</si>
  <si>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</si>
  <si>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</si>
  <si>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</si>
  <si>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</si>
  <si>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</si>
  <si>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</si>
  <si>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</si>
  <si>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</si>
  <si>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</si>
  <si>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</si>
  <si>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</si>
  <si>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</si>
  <si>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</si>
  <si>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</si>
  <si>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</si>
  <si>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</si>
  <si>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</si>
  <si>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</si>
  <si>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</si>
  <si>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</si>
  <si>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</si>
  <si>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</si>
  <si>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</si>
  <si>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</si>
  <si>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</si>
  <si>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</si>
  <si>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</si>
  <si>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</si>
  <si>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</si>
  <si>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</si>
  <si>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</si>
  <si>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</si>
  <si>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</si>
  <si>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</si>
  <si>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</si>
  <si>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</si>
  <si>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</si>
  <si>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</si>
  <si>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</si>
  <si>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</si>
  <si>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</si>
  <si>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</si>
  <si>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</si>
  <si>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</si>
  <si>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</si>
  <si>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</si>
  <si>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</si>
  <si>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</si>
  <si>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</si>
  <si>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</si>
  <si>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</si>
  <si>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</si>
  <si>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</si>
  <si>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</si>
  <si>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</si>
  <si>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</si>
  <si>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</si>
  <si>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</si>
  <si>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</si>
  <si>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</si>
  <si>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</si>
  <si>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</si>
  <si>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</si>
  <si>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</si>
  <si>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</si>
  <si>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</si>
  <si>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</si>
  <si>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</si>
  <si>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</si>
  <si>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</si>
  <si>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</si>
  <si>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</si>
  <si>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</si>
  <si>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</si>
  <si>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</si>
  <si>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</si>
  <si>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</si>
  <si>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</si>
  <si>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</si>
  <si>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</si>
  <si>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</si>
  <si>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</si>
  <si>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</si>
  <si>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</si>
  <si>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</si>
  <si>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</si>
  <si>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</si>
  <si>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</si>
  <si>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</si>
  <si>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</si>
  <si>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</si>
  <si>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</si>
  <si>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</si>
  <si>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</si>
  <si>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</si>
  <si>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</si>
  <si>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</si>
  <si>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</si>
  <si>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</si>
  <si>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</si>
  <si>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</si>
  <si>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</si>
  <si>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</si>
  <si>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</si>
  <si>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</si>
  <si>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</si>
  <si>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</si>
  <si>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</si>
  <si>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</si>
  <si>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</si>
  <si>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</si>
  <si>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</si>
  <si>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</si>
  <si>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</si>
  <si>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</si>
  <si>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</si>
  <si>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</si>
  <si>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</si>
  <si>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</si>
  <si>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</si>
  <si>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</si>
  <si>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</si>
  <si>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</si>
  <si>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</si>
  <si>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</si>
  <si>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</si>
  <si>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</si>
  <si>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</si>
  <si>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</si>
  <si>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</si>
  <si>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</si>
  <si>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</si>
  <si>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</si>
  <si>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</si>
  <si>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</si>
  <si>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</si>
  <si>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</si>
  <si>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</si>
  <si>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</si>
  <si>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</si>
  <si>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</si>
  <si>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</si>
  <si>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</si>
  <si>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</si>
  <si>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</si>
  <si>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</si>
  <si>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</si>
  <si>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</si>
  <si>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</si>
  <si>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</si>
  <si>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</si>
  <si>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</si>
  <si>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</si>
  <si>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</si>
  <si>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</si>
  <si>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</si>
  <si>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</si>
  <si>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</si>
  <si>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</si>
  <si>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</si>
  <si>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</si>
  <si>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</si>
  <si>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</si>
  <si>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</si>
  <si>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</si>
  <si>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</si>
  <si>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</si>
  <si>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</si>
  <si>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</si>
  <si>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</si>
  <si>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</si>
  <si>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</si>
  <si>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</si>
  <si>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</si>
  <si>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</si>
  <si>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</si>
  <si>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</si>
  <si>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</si>
  <si>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</si>
  <si>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</si>
  <si>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</si>
  <si>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</si>
  <si>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</si>
  <si>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</si>
  <si>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</si>
  <si>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</si>
  <si>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</si>
  <si>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</si>
  <si>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</si>
  <si>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</si>
  <si>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</si>
  <si>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</si>
  <si>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</si>
  <si>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</si>
  <si>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</si>
  <si>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</si>
  <si>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</si>
  <si>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</si>
  <si>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</si>
  <si>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</si>
  <si>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</si>
  <si>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</si>
  <si>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</si>
  <si>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</si>
  <si>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</si>
  <si>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</si>
  <si>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</si>
  <si>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</si>
  <si>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</si>
  <si>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</si>
  <si>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</si>
  <si>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</si>
  <si>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</si>
  <si>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</si>
  <si>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</si>
  <si>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</si>
  <si>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</si>
  <si>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</si>
  <si>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</si>
  <si>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</si>
  <si>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</si>
  <si>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</si>
  <si>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</si>
  <si>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</si>
  <si>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</si>
  <si>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</si>
  <si>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</si>
  <si>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</si>
  <si>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</si>
  <si>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</si>
  <si>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</si>
  <si>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</si>
  <si>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</si>
  <si>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</si>
  <si>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</si>
  <si>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</si>
  <si>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</si>
  <si>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</si>
  <si>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</si>
  <si>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</si>
  <si>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</si>
  <si>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</si>
  <si>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</si>
  <si>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</si>
  <si>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</si>
  <si>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</si>
  <si>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</si>
  <si>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</si>
  <si>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</si>
  <si>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</si>
  <si>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</si>
  <si>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</si>
  <si>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</si>
  <si>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</si>
  <si>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</si>
  <si>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</si>
  <si>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</si>
  <si>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</si>
  <si>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</si>
  <si>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</si>
  <si>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</si>
  <si>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</si>
  <si>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</si>
  <si>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</si>
  <si>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</si>
  <si>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</si>
  <si>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</si>
  <si>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</si>
  <si>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</si>
  <si>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</si>
  <si>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</si>
  <si>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</si>
  <si>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</si>
  <si>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</si>
  <si>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</si>
  <si>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</si>
  <si>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</si>
  <si>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</si>
  <si>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</si>
  <si>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</si>
  <si>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</si>
  <si>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</si>
  <si>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</si>
  <si>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</si>
  <si>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</si>
  <si>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</si>
  <si>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</si>
  <si>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</si>
  <si>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</si>
  <si>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</si>
  <si>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</si>
  <si>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</si>
  <si>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</si>
  <si>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</si>
  <si>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</si>
  <si>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</si>
  <si>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</si>
  <si>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</si>
  <si>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</si>
  <si>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</si>
  <si>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</si>
  <si>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</si>
  <si>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</si>
  <si>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</si>
  <si>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</si>
  <si>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</si>
  <si>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</si>
  <si>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</si>
  <si>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</si>
  <si>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</si>
  <si>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</si>
  <si>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</si>
  <si>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</si>
  <si>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</si>
  <si>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</si>
  <si>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</si>
  <si>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</si>
  <si>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</si>
  <si>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</si>
  <si>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</si>
  <si>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</si>
  <si>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</si>
  <si>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</si>
  <si>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</si>
  <si>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</si>
  <si>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</si>
  <si>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</si>
  <si>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</si>
  <si>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</si>
  <si>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</si>
  <si>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</si>
  <si>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</si>
  <si>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</si>
  <si>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</si>
  <si>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</si>
  <si>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</si>
  <si>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</si>
  <si>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</si>
  <si>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</si>
  <si>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</si>
  <si>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</si>
  <si>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</si>
  <si>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</si>
  <si>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</si>
  <si>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</si>
  <si>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</si>
  <si>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</si>
  <si>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</si>
  <si>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</si>
  <si>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</si>
  <si>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</si>
  <si>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</si>
  <si>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</si>
  <si>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</si>
  <si>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</si>
  <si>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</si>
  <si>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</si>
  <si>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</si>
  <si>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</si>
  <si>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</si>
  <si>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</si>
  <si>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</si>
  <si>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</si>
  <si>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</si>
  <si>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</si>
  <si>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</si>
  <si>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</si>
  <si>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</si>
  <si>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</si>
  <si>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</si>
  <si>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</si>
  <si>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</si>
  <si>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</si>
  <si>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</si>
  <si>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</si>
  <si>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</si>
  <si>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</si>
  <si>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</si>
  <si>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</si>
  <si>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</si>
  <si>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</si>
  <si>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</si>
  <si>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</si>
  <si>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</si>
  <si>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</si>
  <si>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</si>
  <si>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</si>
  <si>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</si>
  <si>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</si>
  <si>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</si>
  <si>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</si>
  <si>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</si>
  <si>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</si>
  <si>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</si>
  <si>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</si>
  <si>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</si>
  <si>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</si>
  <si>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</si>
  <si>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</si>
  <si>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</si>
  <si>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</si>
  <si>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</si>
  <si>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</si>
  <si>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</si>
  <si>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</si>
  <si>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</si>
  <si>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</si>
  <si>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</si>
  <si>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</si>
  <si>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</si>
  <si>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</si>
  <si>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</si>
  <si>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</si>
  <si>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</si>
  <si>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</si>
  <si>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</si>
  <si>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</si>
  <si>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</si>
  <si>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</si>
  <si>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</si>
  <si>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</si>
  <si>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</si>
  <si>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</si>
  <si>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</si>
  <si>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</si>
  <si>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</si>
  <si>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</si>
  <si>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</si>
  <si>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</si>
  <si>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</si>
  <si>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</si>
  <si>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</si>
  <si>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</si>
  <si>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</si>
  <si>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</si>
  <si>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</si>
  <si>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</si>
  <si>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</si>
  <si>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</si>
  <si>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</si>
  <si>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</si>
  <si>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</si>
  <si>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</si>
  <si>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</si>
  <si>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</si>
  <si>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</si>
  <si>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</si>
  <si>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</si>
  <si>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</si>
  <si>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</si>
  <si>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</si>
  <si>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</si>
  <si>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</si>
  <si>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</si>
  <si>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</si>
  <si>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</si>
  <si>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</si>
  <si>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</si>
  <si>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</si>
  <si>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</si>
  <si>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</si>
  <si>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</si>
  <si>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</si>
  <si>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</si>
  <si>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</si>
  <si>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</si>
  <si>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</si>
  <si>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</si>
  <si>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</si>
  <si>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</si>
  <si>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</si>
  <si>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</si>
  <si>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</si>
  <si>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</si>
  <si>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</si>
  <si>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</si>
  <si>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</si>
  <si>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</si>
  <si>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</si>
  <si>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</si>
  <si>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</si>
  <si>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</si>
  <si>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</si>
  <si>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</si>
  <si>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</si>
  <si>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</si>
  <si>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</si>
  <si>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</si>
  <si>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</si>
  <si>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</si>
  <si>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</si>
  <si>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</si>
  <si>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</si>
  <si>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</si>
  <si>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</si>
  <si>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</si>
  <si>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</si>
  <si>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</si>
  <si>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</si>
  <si>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</si>
  <si>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</si>
  <si>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</si>
  <si>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</si>
  <si>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</si>
  <si>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</si>
  <si>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</si>
  <si>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</si>
  <si>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</si>
  <si>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</si>
  <si>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</si>
  <si>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</si>
  <si>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</si>
  <si>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</si>
  <si>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</si>
  <si>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</si>
  <si>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</si>
  <si>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</si>
  <si>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</si>
  <si>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</si>
  <si>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</si>
  <si>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</si>
  <si>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</si>
  <si>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</si>
  <si>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</si>
  <si>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</si>
  <si>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</si>
  <si>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</si>
  <si>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</si>
  <si>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</si>
  <si>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</si>
  <si>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</si>
  <si>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</si>
  <si>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</si>
  <si>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</si>
  <si>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</si>
  <si>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</si>
  <si>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</si>
  <si>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</si>
  <si>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</si>
  <si>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</si>
  <si>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</si>
  <si>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</si>
  <si>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</si>
  <si>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</si>
  <si>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</si>
  <si>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</si>
  <si>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</si>
  <si>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</si>
  <si>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</si>
  <si>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</si>
  <si>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</si>
  <si>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</si>
  <si>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</si>
  <si>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</si>
  <si>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</si>
  <si>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</si>
  <si>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</si>
  <si>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</si>
  <si>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</si>
  <si>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</si>
  <si>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</si>
  <si>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</si>
  <si>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</si>
  <si>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</si>
  <si>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</si>
  <si>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</si>
  <si>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</si>
  <si>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</si>
  <si>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</si>
  <si>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</si>
  <si>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</si>
  <si>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</si>
  <si>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</si>
  <si>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</si>
  <si>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</si>
  <si>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</si>
  <si>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</si>
  <si>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</si>
  <si>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</si>
  <si>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</si>
  <si>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</si>
  <si>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</si>
  <si>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</si>
  <si>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</si>
  <si>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</si>
  <si>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</si>
  <si>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</si>
  <si>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</si>
  <si>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</si>
  <si>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</si>
  <si>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</si>
  <si>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</si>
  <si>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</si>
  <si>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</si>
  <si>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</si>
  <si>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</si>
  <si>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</si>
  <si>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</si>
  <si>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</si>
  <si>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</si>
  <si>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</si>
  <si>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</si>
  <si>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</si>
  <si>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</si>
  <si>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</si>
  <si>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</si>
  <si>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</si>
  <si>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</si>
  <si>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</si>
  <si>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</si>
  <si>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</si>
  <si>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</si>
  <si>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</si>
  <si>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</si>
  <si>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</si>
  <si>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</si>
  <si>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</si>
  <si>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</si>
  <si>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</si>
  <si>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</si>
  <si>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</si>
  <si>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</si>
  <si>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</si>
  <si>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</si>
  <si>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</si>
  <si>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</si>
  <si>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</si>
  <si>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</si>
  <si>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</si>
  <si>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</si>
  <si>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</si>
  <si>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</si>
  <si>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</si>
  <si>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</si>
  <si>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</si>
  <si>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</si>
  <si>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</si>
  <si>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</si>
  <si>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</si>
  <si>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</si>
  <si>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</si>
  <si>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</si>
  <si>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</si>
  <si>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</si>
  <si>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</si>
  <si>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</si>
  <si>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</si>
  <si>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</si>
  <si>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</si>
  <si>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</si>
  <si>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</si>
  <si>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</si>
  <si>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</si>
  <si>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</si>
  <si>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</si>
  <si>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</si>
  <si>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</si>
  <si>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</si>
  <si>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</si>
  <si>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</si>
  <si>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</si>
  <si>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</si>
  <si>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</si>
  <si>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</si>
  <si>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</si>
  <si>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</si>
  <si>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</si>
  <si>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</si>
  <si>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</si>
  <si>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</si>
  <si>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</si>
  <si>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</si>
  <si>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</si>
  <si>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</si>
  <si>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</si>
  <si>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</si>
  <si>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</si>
  <si>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</si>
  <si>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</si>
  <si>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</si>
  <si>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</si>
  <si>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</si>
  <si>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</si>
  <si>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</si>
  <si>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</si>
  <si>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</si>
  <si>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</si>
  <si>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</si>
  <si>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</si>
  <si>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</si>
  <si>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</si>
  <si>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</si>
  <si>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</si>
  <si>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</si>
  <si>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</si>
  <si>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</si>
  <si>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</si>
  <si>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</si>
  <si>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</si>
  <si>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</si>
  <si>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</si>
  <si>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</si>
  <si>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</si>
  <si>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</si>
  <si>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</si>
  <si>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</si>
  <si>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</si>
  <si>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</si>
  <si>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</si>
  <si>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</si>
  <si>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</si>
  <si>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</si>
  <si>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</si>
  <si>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</si>
  <si>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</si>
  <si>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</si>
  <si>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</si>
  <si>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</si>
  <si>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</si>
  <si>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</si>
  <si>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</si>
  <si>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</si>
  <si>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</si>
  <si>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</si>
  <si>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</si>
  <si>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</si>
  <si>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</si>
  <si>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</si>
  <si>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</si>
  <si>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</si>
  <si>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</si>
  <si>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</si>
  <si>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</si>
  <si>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</si>
  <si>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</si>
  <si>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</si>
  <si>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</si>
  <si>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</si>
  <si>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</si>
  <si>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</si>
  <si>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</si>
  <si>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</si>
  <si>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</si>
  <si>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</si>
  <si>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</si>
  <si>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</si>
  <si>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</si>
  <si>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</si>
  <si>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</si>
  <si>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</si>
  <si>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</si>
  <si>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</si>
  <si>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</si>
  <si>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</si>
  <si>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</si>
  <si>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</si>
  <si>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</si>
  <si>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</si>
  <si>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</si>
  <si>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</si>
  <si>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</si>
  <si>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</si>
  <si>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</si>
  <si>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</si>
  <si>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</si>
  <si>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</si>
  <si>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</si>
  <si>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</si>
  <si>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</si>
  <si>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</si>
  <si>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</si>
  <si>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</si>
  <si>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</si>
  <si>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</si>
  <si>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</si>
  <si>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</si>
  <si>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</si>
  <si>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</si>
  <si>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</si>
  <si>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</si>
  <si>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</si>
  <si>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</si>
  <si>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</si>
  <si>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</si>
  <si>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</si>
  <si>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</si>
  <si>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</si>
  <si>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</si>
  <si>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</si>
  <si>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</si>
  <si>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</si>
  <si>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</si>
  <si>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</si>
  <si>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</si>
  <si>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</si>
  <si>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</si>
  <si>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</si>
  <si>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</si>
  <si>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</si>
  <si>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</si>
  <si>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</si>
  <si>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</si>
  <si>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</si>
  <si>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</si>
  <si>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</si>
  <si>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</si>
  <si>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</si>
  <si>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</si>
  <si>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</si>
  <si>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</si>
  <si>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</si>
  <si>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</si>
  <si>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</si>
  <si>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</si>
  <si>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</si>
  <si>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</si>
  <si>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</si>
  <si>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</si>
  <si>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</si>
  <si>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</si>
  <si>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</si>
  <si>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</si>
  <si>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</si>
  <si>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</si>
  <si>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</si>
  <si>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</si>
  <si>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</si>
  <si>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</si>
  <si>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</si>
  <si>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</si>
  <si>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</si>
  <si>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</si>
  <si>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</si>
  <si>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</si>
  <si>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</si>
  <si>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</si>
  <si>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</si>
  <si>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</si>
  <si>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</si>
  <si>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</si>
  <si>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</si>
  <si>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</si>
  <si>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</si>
  <si>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</si>
  <si>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</si>
  <si>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</si>
  <si>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</si>
  <si>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</si>
  <si>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</si>
  <si>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</si>
  <si>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</si>
  <si>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</si>
  <si>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</si>
  <si>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</si>
  <si>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</si>
  <si>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</si>
  <si>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</si>
  <si>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</si>
  <si>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</si>
  <si>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</si>
  <si>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</si>
  <si>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</si>
  <si>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</si>
  <si>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</si>
  <si>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</si>
  <si>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</si>
  <si>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</si>
  <si>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</si>
  <si>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</si>
  <si>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</si>
  <si>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</si>
  <si>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</si>
  <si>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</si>
  <si>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</si>
  <si>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</si>
  <si>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</si>
  <si>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</si>
  <si>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</si>
  <si>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</si>
  <si>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</si>
  <si>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</si>
  <si>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</si>
  <si>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</si>
  <si>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</si>
  <si>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</si>
  <si>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</si>
  <si>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</si>
  <si>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</si>
  <si>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</si>
  <si>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</si>
  <si>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</si>
  <si>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</si>
  <si>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</si>
  <si>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</si>
  <si>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</si>
  <si>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</si>
  <si>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</si>
  <si>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</si>
  <si>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</si>
  <si>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</si>
  <si>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</si>
  <si>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</si>
  <si>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</si>
  <si>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</si>
  <si>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</si>
  <si>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</si>
  <si>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</si>
  <si>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</si>
  <si>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</si>
  <si>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</si>
  <si>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</si>
  <si>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</si>
  <si>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</si>
  <si>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</si>
  <si>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</si>
  <si>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</si>
  <si>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</si>
  <si>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</si>
  <si>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</si>
  <si>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</si>
  <si>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</si>
  <si>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</si>
  <si>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</si>
  <si>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</si>
  <si>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</si>
  <si>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</si>
  <si>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</si>
  <si>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</si>
  <si>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</si>
  <si>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</si>
  <si>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</si>
  <si>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</si>
  <si>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</si>
  <si>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</si>
  <si>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</si>
  <si>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</si>
  <si>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</si>
  <si>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</si>
  <si>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</si>
  <si>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</si>
  <si>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</si>
  <si>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</si>
  <si>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</si>
  <si>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</si>
  <si>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</si>
  <si>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</si>
  <si>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</si>
  <si>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</si>
  <si>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</si>
  <si>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</si>
  <si>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</si>
  <si>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</si>
  <si>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</si>
  <si>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</si>
  <si>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</si>
  <si>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</si>
  <si>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</si>
  <si>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</si>
  <si>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</si>
  <si>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</si>
  <si>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</si>
  <si>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</si>
  <si>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</si>
  <si>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</si>
  <si>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</si>
  <si>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</si>
  <si>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</si>
  <si>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</si>
  <si>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</si>
  <si>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</si>
  <si>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</si>
  <si>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</si>
  <si>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</si>
  <si>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</si>
  <si>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</si>
  <si>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</si>
  <si>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</si>
  <si>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</si>
  <si>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</si>
  <si>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</si>
  <si>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</si>
  <si>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</si>
  <si>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</si>
  <si>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</si>
  <si>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</si>
  <si>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</si>
  <si>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</si>
  <si>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</si>
  <si>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</si>
  <si>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</si>
  <si>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</si>
  <si>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</si>
  <si>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</si>
  <si>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</si>
  <si>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</si>
  <si>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</si>
  <si>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</si>
  <si>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</si>
  <si>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</si>
  <si>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</si>
  <si>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</si>
  <si>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</si>
  <si>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</si>
  <si>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</si>
  <si>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</si>
  <si>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</si>
  <si>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</si>
  <si>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</si>
  <si>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</si>
  <si>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</si>
  <si>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</si>
  <si>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</si>
  <si>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</si>
  <si>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</si>
  <si>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</si>
  <si>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</si>
  <si>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</si>
  <si>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</si>
  <si>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</si>
  <si>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</si>
  <si>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</si>
  <si>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</si>
  <si>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</si>
  <si>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</si>
  <si>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</si>
  <si>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</si>
  <si>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</si>
  <si>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</si>
  <si>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</si>
  <si>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</si>
  <si>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</si>
  <si>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</si>
  <si>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</si>
  <si>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</si>
  <si>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</si>
  <si>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</si>
  <si>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</si>
  <si>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</si>
  <si>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</si>
  <si>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</si>
  <si>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</si>
  <si>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</si>
  <si>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</si>
  <si>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</si>
  <si>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</si>
  <si>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</si>
  <si>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</si>
  <si>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</si>
  <si>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</si>
  <si>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</si>
  <si>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</si>
  <si>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</si>
  <si>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</si>
  <si>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</si>
  <si>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</si>
  <si>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</si>
  <si>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</si>
  <si>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</si>
  <si>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</si>
  <si>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</si>
  <si>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</si>
  <si>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</si>
  <si>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</si>
  <si>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</si>
  <si>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</si>
  <si>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</si>
  <si>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</si>
  <si>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</si>
  <si>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</si>
  <si>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</si>
  <si>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</si>
  <si>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</si>
  <si>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</si>
  <si>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</si>
  <si>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</si>
  <si>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</si>
  <si>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</si>
  <si>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</si>
  <si>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</si>
  <si>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</si>
  <si>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</si>
  <si>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</si>
  <si>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</si>
  <si>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</si>
  <si>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</si>
  <si>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</si>
  <si>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</si>
  <si>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</si>
  <si>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</si>
  <si>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</si>
  <si>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</si>
  <si>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</si>
  <si>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</si>
  <si>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</si>
  <si>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</si>
  <si>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</si>
  <si>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</si>
  <si>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</si>
  <si>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</si>
  <si>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</si>
  <si>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</si>
  <si>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</si>
  <si>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</si>
  <si>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</si>
  <si>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</si>
  <si>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</si>
  <si>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</si>
  <si>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</si>
  <si>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</si>
  <si>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</si>
  <si>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</si>
  <si>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</si>
  <si>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</si>
  <si>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</si>
  <si>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</si>
  <si>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</si>
  <si>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</si>
  <si>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</si>
  <si>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</si>
  <si>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</si>
  <si>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</si>
  <si>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</si>
  <si>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</si>
  <si>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</si>
  <si>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</si>
  <si>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</si>
  <si>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</si>
  <si>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</si>
  <si>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</si>
  <si>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</si>
  <si>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</si>
  <si>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</si>
  <si>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</si>
  <si>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</si>
  <si>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</si>
  <si>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</si>
  <si>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</si>
  <si>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</si>
  <si>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</si>
  <si>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</si>
  <si>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</si>
  <si>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</si>
  <si>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</si>
  <si>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</si>
  <si>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</si>
  <si>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</si>
  <si>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</si>
  <si>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</si>
  <si>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</si>
  <si>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</si>
  <si>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</si>
  <si>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</si>
  <si>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</si>
  <si>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</si>
  <si>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</si>
  <si>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</si>
  <si>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</si>
  <si>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</si>
  <si>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</si>
  <si>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</si>
  <si>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</si>
  <si>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</si>
  <si>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</si>
  <si>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</si>
  <si>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</si>
  <si>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</si>
  <si>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</si>
  <si>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</si>
  <si>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</si>
  <si>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</si>
  <si>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</si>
  <si>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</si>
  <si>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</si>
  <si>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</si>
  <si>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</si>
  <si>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</si>
  <si>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</si>
  <si>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</si>
  <si>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</si>
  <si>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</si>
  <si>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</si>
  <si>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</si>
  <si>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</si>
  <si>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</si>
  <si>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</si>
  <si>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</si>
  <si>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</si>
  <si>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</si>
  <si>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</si>
  <si>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</si>
  <si>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</si>
  <si>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</si>
  <si>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</si>
  <si>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</si>
  <si>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</si>
  <si>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</si>
  <si>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</si>
  <si>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</si>
  <si>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</si>
  <si>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</si>
  <si>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</si>
  <si>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</si>
  <si>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</si>
  <si>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</si>
  <si>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</si>
  <si>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</si>
  <si>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</si>
  <si>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</si>
  <si>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</si>
  <si>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</si>
  <si>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</si>
  <si>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</si>
  <si>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</si>
  <si>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</si>
  <si>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</si>
  <si>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</si>
  <si>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</si>
  <si>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</si>
  <si>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</si>
  <si>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</si>
  <si>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</si>
  <si>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</si>
  <si>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</si>
  <si>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</si>
  <si>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</si>
  <si>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</si>
  <si>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</si>
  <si>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</si>
  <si>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</si>
  <si>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</si>
  <si>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</si>
  <si>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</si>
  <si>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</si>
  <si>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</si>
  <si>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</si>
  <si>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</si>
  <si>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</si>
  <si>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</si>
  <si>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</si>
  <si>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</si>
  <si>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</si>
  <si>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</si>
  <si>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</si>
  <si>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</si>
  <si>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</si>
  <si>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</si>
  <si>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</si>
  <si>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</si>
  <si>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</si>
  <si>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</si>
  <si>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</si>
  <si>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</si>
  <si>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</si>
  <si>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</si>
  <si>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</si>
  <si>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</si>
  <si>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</si>
  <si>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</si>
  <si>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</si>
  <si>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</si>
  <si>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</si>
  <si>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</si>
  <si>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</si>
  <si>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</si>
  <si>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</si>
  <si>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</si>
  <si>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</si>
  <si>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</si>
  <si>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</si>
  <si>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</si>
  <si>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</si>
  <si>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</si>
  <si>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</si>
  <si>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</si>
  <si>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</si>
  <si>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</si>
  <si>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</si>
  <si>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</si>
  <si>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</si>
  <si>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</si>
  <si>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</si>
  <si>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</si>
  <si>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</si>
  <si>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</si>
  <si>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</si>
  <si>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</si>
  <si>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</si>
  <si>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</si>
  <si>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</si>
  <si>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</si>
  <si>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</si>
  <si>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</si>
  <si>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</si>
  <si>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</si>
  <si>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</si>
  <si>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</si>
  <si>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</si>
  <si>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</si>
  <si>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</si>
  <si>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</si>
  <si>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</si>
  <si>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</si>
  <si>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</si>
  <si>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</si>
  <si>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</si>
  <si>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</si>
  <si>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</si>
  <si>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</si>
  <si>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</si>
  <si>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</si>
  <si>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</si>
  <si>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</si>
  <si>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</si>
  <si>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</si>
  <si>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</si>
  <si>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</si>
  <si>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</si>
  <si>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</si>
  <si>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</si>
  <si>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</si>
  <si>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</si>
  <si>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</si>
  <si>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</si>
  <si>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</si>
  <si>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</si>
  <si>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</si>
  <si>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</si>
  <si>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</si>
  <si>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</si>
  <si>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</si>
  <si>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</si>
  <si>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</si>
  <si>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</si>
  <si>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</si>
  <si>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</si>
  <si>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</si>
  <si>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</si>
  <si>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</si>
  <si>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</si>
  <si>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</si>
  <si>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</si>
  <si>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</si>
  <si>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</si>
  <si>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</si>
  <si>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</si>
  <si>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</si>
  <si>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</si>
  <si>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</si>
  <si>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</si>
  <si>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</si>
  <si>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</si>
  <si>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</si>
  <si>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</si>
  <si>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</si>
  <si>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</si>
  <si>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</si>
  <si>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</si>
  <si>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</si>
  <si>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</si>
  <si>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</si>
  <si>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</si>
  <si>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</si>
  <si>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</si>
  <si>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</si>
  <si>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</si>
  <si>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</si>
  <si>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</si>
  <si>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</si>
  <si>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</si>
  <si>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</si>
  <si>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</si>
  <si>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</si>
  <si>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</si>
  <si>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</si>
  <si>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</si>
  <si>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</si>
  <si>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</si>
  <si>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</si>
  <si>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</si>
  <si>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</si>
  <si>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</si>
  <si>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</si>
  <si>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</si>
  <si>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</si>
  <si>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</si>
  <si>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</si>
  <si>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</si>
  <si>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</si>
  <si>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</si>
  <si>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</si>
  <si>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</si>
  <si>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</si>
  <si>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</si>
  <si>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</si>
  <si>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</si>
  <si>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</si>
  <si>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</si>
  <si>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</si>
  <si>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</si>
  <si>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</si>
  <si>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</si>
  <si>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</si>
  <si>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</si>
  <si>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</si>
  <si>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</si>
  <si>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</si>
  <si>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</si>
  <si>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</si>
  <si>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</si>
  <si>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</si>
  <si>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</si>
  <si>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</si>
  <si>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</si>
  <si>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</si>
  <si>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</si>
  <si>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</si>
  <si>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</si>
  <si>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</si>
  <si>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</si>
  <si>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</si>
  <si>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</si>
  <si>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</si>
  <si>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</si>
  <si>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</si>
  <si>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</si>
  <si>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</si>
  <si>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</si>
  <si>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</si>
  <si>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</si>
  <si>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</si>
  <si>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</si>
  <si>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</si>
  <si>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</si>
  <si>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</si>
  <si>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</si>
  <si>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</si>
  <si>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</si>
  <si>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</si>
  <si>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</si>
  <si>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</si>
  <si>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</si>
  <si>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</si>
  <si>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</si>
  <si>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</si>
  <si>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</si>
  <si>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</si>
  <si>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</si>
  <si>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</si>
  <si>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</si>
  <si>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</si>
  <si>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</si>
  <si>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</si>
  <si>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</si>
  <si>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</si>
  <si>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</si>
  <si>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</si>
  <si>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</si>
  <si>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</si>
  <si>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</si>
  <si>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</si>
  <si>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</si>
  <si>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</si>
  <si>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</si>
  <si>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</si>
  <si>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</si>
  <si>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</si>
  <si>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</si>
  <si>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</si>
  <si>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</si>
  <si>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</si>
  <si>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</si>
  <si>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</si>
  <si>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</si>
  <si>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</si>
  <si>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</si>
  <si>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</si>
  <si>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</si>
  <si>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</si>
  <si>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</si>
  <si>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</si>
  <si>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</si>
  <si>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</si>
  <si>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</si>
  <si>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</si>
  <si>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</si>
  <si>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</si>
  <si>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</si>
  <si>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</si>
  <si>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</si>
  <si>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</si>
  <si>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</si>
  <si>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</si>
  <si>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</si>
  <si>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</si>
  <si>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</si>
  <si>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</si>
  <si>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</si>
  <si>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</si>
  <si>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</si>
  <si>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</si>
  <si>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</si>
  <si>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</si>
  <si>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</si>
  <si>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</si>
  <si>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</si>
  <si>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</si>
  <si>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</si>
  <si>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</si>
  <si>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</si>
  <si>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</si>
  <si>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</si>
  <si>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</si>
  <si>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</si>
  <si>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</si>
  <si>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</si>
  <si>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</si>
  <si>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</si>
  <si>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</si>
  <si>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</si>
  <si>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</si>
  <si>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</si>
  <si>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</si>
  <si>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</si>
  <si>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</si>
  <si>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</si>
  <si>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</si>
  <si>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</si>
  <si>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</si>
  <si>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</si>
  <si>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</si>
  <si>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</si>
  <si>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</si>
  <si>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</si>
  <si>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</si>
  <si>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</si>
  <si>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</si>
  <si>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</si>
  <si>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</si>
  <si>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</si>
  <si>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</si>
  <si>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</si>
  <si>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</si>
  <si>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</si>
  <si>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</si>
  <si>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</si>
  <si>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</si>
  <si>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</si>
  <si>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</si>
  <si>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</si>
  <si>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</si>
  <si>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</si>
  <si>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</si>
  <si>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</si>
  <si>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</si>
  <si>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</si>
  <si>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</si>
  <si>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</si>
  <si>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</si>
  <si>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</si>
  <si>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</si>
  <si>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</si>
  <si>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</si>
  <si>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</si>
  <si>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</si>
  <si>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</si>
  <si>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</si>
  <si>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</si>
  <si>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</si>
  <si>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</si>
  <si>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</si>
  <si>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</si>
  <si>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</si>
  <si>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</si>
  <si>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</si>
  <si>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</si>
  <si>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</si>
  <si>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</si>
  <si>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</si>
  <si>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</si>
  <si>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</si>
  <si>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</si>
  <si>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</si>
  <si>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</si>
  <si>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</si>
  <si>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</si>
  <si>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</si>
  <si>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</si>
  <si>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</si>
  <si>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</si>
  <si>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</si>
  <si>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</si>
  <si>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</si>
  <si>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</si>
  <si>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</si>
  <si>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</si>
  <si>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</si>
  <si>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</si>
  <si>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</si>
  <si>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</si>
  <si>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</si>
  <si>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</si>
  <si>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</si>
  <si>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</si>
  <si>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</si>
  <si>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</si>
  <si>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</si>
  <si>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</si>
  <si>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</si>
  <si>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</si>
  <si>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</si>
  <si>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</si>
  <si>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</si>
  <si>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</si>
  <si>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</si>
  <si>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</si>
  <si>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</si>
  <si>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</si>
  <si>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</si>
  <si>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</si>
  <si>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</si>
  <si>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</si>
  <si>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</si>
  <si>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</si>
  <si>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</si>
  <si>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</si>
  <si>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</si>
  <si>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</si>
  <si>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</si>
  <si>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</si>
  <si>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</si>
  <si>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</si>
  <si>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</si>
  <si>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</si>
  <si>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</si>
  <si>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</si>
  <si>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</si>
  <si>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</si>
  <si>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</si>
  <si>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</si>
  <si>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</si>
  <si>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</si>
  <si>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</si>
  <si>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</si>
  <si>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</si>
  <si>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</si>
  <si>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</si>
  <si>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</si>
  <si>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</si>
  <si>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</si>
  <si>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</si>
  <si>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</si>
  <si>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</si>
  <si>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</si>
  <si>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</si>
  <si>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</si>
  <si>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</si>
  <si>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</si>
  <si>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</si>
  <si>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</si>
  <si>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</si>
  <si>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</si>
  <si>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</si>
  <si>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</si>
  <si>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</si>
  <si>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</si>
  <si>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</si>
  <si>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</si>
  <si>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</si>
  <si>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</si>
  <si>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</si>
  <si>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</si>
  <si>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</si>
  <si>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</si>
  <si>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</si>
  <si>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</si>
  <si>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</si>
  <si>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</si>
  <si>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</si>
  <si>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</si>
  <si>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</si>
  <si>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</si>
  <si>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</si>
  <si>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</si>
  <si>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</si>
  <si>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</si>
  <si>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</si>
  <si>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</si>
  <si>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</si>
  <si>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</si>
  <si>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</si>
  <si>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</si>
  <si>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</si>
  <si>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</si>
  <si>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</si>
  <si>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</si>
  <si>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</si>
  <si>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</si>
  <si>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</si>
  <si>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</si>
  <si>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</si>
  <si>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</si>
  <si>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</si>
  <si>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</si>
  <si>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</si>
  <si>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</si>
  <si>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</si>
  <si>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</si>
  <si>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</si>
  <si>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</si>
  <si>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</si>
  <si>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</si>
  <si>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</si>
  <si>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</si>
  <si>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</si>
  <si>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</si>
  <si>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</si>
  <si>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</si>
  <si>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</si>
  <si>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</si>
  <si>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</si>
  <si>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</si>
  <si>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</si>
  <si>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</si>
  <si>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</si>
  <si>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</si>
  <si>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</si>
  <si>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</si>
  <si>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</si>
  <si>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</si>
  <si>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</si>
  <si>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</si>
  <si>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</si>
  <si>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</si>
  <si>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</si>
  <si>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</si>
  <si>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</si>
  <si>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</si>
  <si>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</si>
  <si>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</si>
  <si>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</si>
  <si>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</si>
  <si>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</si>
  <si>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</si>
  <si>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</si>
  <si>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</si>
  <si>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</si>
  <si>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</si>
  <si>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</si>
  <si>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</si>
  <si>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</si>
  <si>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</si>
  <si>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</si>
  <si>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</si>
  <si>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</si>
  <si>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</si>
  <si>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</si>
  <si>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</si>
  <si>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</si>
  <si>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</si>
  <si>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</si>
  <si>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</si>
  <si>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</si>
  <si>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</si>
  <si>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</si>
  <si>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</si>
  <si>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</si>
  <si>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</si>
  <si>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</si>
  <si>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</si>
  <si>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</si>
  <si>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</si>
  <si>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</si>
  <si>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</si>
  <si>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</si>
  <si>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</si>
  <si>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</si>
  <si>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</si>
  <si>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</si>
  <si>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</si>
  <si>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</si>
  <si>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</si>
  <si>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</si>
  <si>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</si>
  <si>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</si>
  <si>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</si>
  <si>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</si>
  <si>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</si>
  <si>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</si>
  <si>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</si>
  <si>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</si>
  <si>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</si>
  <si>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</si>
  <si>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</si>
  <si>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</si>
  <si>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</si>
  <si>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</si>
  <si>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</si>
  <si>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</si>
  <si>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</si>
  <si>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</si>
  <si>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</si>
  <si>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</si>
  <si>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</si>
  <si>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</si>
  <si>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</si>
  <si>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</si>
  <si>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</si>
  <si>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</si>
  <si>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</si>
  <si>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</si>
  <si>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</si>
  <si>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</si>
  <si>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</si>
  <si>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</si>
  <si>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</si>
  <si>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</si>
  <si>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</si>
  <si>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</si>
  <si>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</si>
  <si>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</si>
  <si>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</si>
  <si>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</si>
  <si>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</si>
  <si>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</si>
  <si>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</si>
  <si>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</si>
  <si>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</si>
  <si>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</si>
  <si>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</si>
  <si>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</si>
  <si>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</si>
  <si>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</si>
  <si>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</si>
  <si>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</si>
  <si>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</si>
  <si>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</si>
  <si>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</si>
  <si>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</si>
  <si>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</si>
  <si>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</si>
  <si>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</si>
  <si>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</si>
  <si>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</si>
  <si>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</si>
  <si>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</si>
  <si>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</si>
  <si>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</si>
  <si>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</si>
  <si>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</si>
  <si>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</si>
  <si>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</si>
  <si>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</si>
  <si>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</si>
  <si>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</si>
  <si>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</si>
  <si>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</si>
  <si>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</si>
  <si>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</si>
  <si>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</si>
  <si>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</si>
  <si>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</si>
  <si>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</si>
  <si>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</si>
  <si>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</si>
  <si>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</si>
  <si>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</si>
  <si>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</si>
  <si>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</si>
  <si>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</si>
  <si>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</si>
  <si>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</si>
  <si>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</si>
  <si>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</si>
  <si>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</si>
  <si>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</si>
  <si>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</si>
  <si>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</si>
  <si>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</si>
  <si>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</si>
  <si>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</si>
  <si>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</si>
  <si>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</si>
  <si>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</si>
  <si>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</si>
  <si>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</si>
  <si>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</si>
  <si>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</si>
  <si>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</si>
  <si>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</si>
  <si>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</si>
  <si>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</si>
  <si>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</si>
  <si>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</si>
  <si>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</si>
  <si>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</si>
  <si>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</si>
  <si>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</si>
  <si>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</si>
  <si>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</si>
  <si>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</si>
  <si>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</si>
  <si>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</si>
  <si>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</si>
  <si>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</si>
  <si>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</si>
  <si>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</si>
  <si>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</si>
  <si>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</si>
  <si>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</si>
  <si>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</si>
  <si>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</si>
  <si>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</si>
  <si>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</si>
  <si>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</si>
  <si>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</si>
  <si>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</si>
  <si>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</si>
  <si>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</si>
  <si>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</si>
  <si>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</si>
  <si>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</si>
  <si>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</si>
  <si>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</si>
  <si>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</si>
  <si>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</si>
  <si>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</si>
  <si>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</si>
  <si>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</si>
  <si>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</si>
  <si>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</si>
  <si>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</si>
  <si>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</si>
  <si>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</si>
  <si>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</si>
  <si>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</si>
  <si>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</si>
  <si>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</si>
  <si>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</si>
  <si>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</si>
  <si>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</si>
  <si>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</si>
  <si>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</si>
  <si>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</si>
  <si>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</si>
  <si>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</si>
  <si>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</si>
  <si>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</si>
  <si>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</si>
  <si>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</si>
  <si>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</si>
  <si>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</si>
  <si>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</si>
  <si>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</si>
  <si>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</si>
  <si>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</si>
  <si>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</si>
  <si>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</si>
  <si>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</si>
  <si>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</si>
  <si>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</si>
  <si>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</si>
  <si>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</si>
  <si>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</si>
  <si>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</si>
  <si>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</si>
  <si>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</si>
  <si>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</si>
  <si>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</si>
  <si>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</si>
  <si>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</si>
  <si>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</si>
  <si>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</si>
  <si>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</si>
  <si>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</si>
  <si>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</si>
  <si>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</si>
  <si>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</si>
  <si>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</si>
  <si>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</si>
  <si>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</si>
  <si>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</si>
  <si>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</si>
  <si>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</si>
  <si>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</si>
  <si>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</si>
  <si>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</si>
  <si>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</si>
  <si>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</si>
  <si>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</si>
  <si>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</si>
  <si>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</si>
  <si>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</si>
  <si>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</si>
  <si>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</si>
  <si>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</si>
  <si>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</si>
  <si>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</si>
  <si>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</si>
  <si>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</si>
  <si>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</si>
  <si>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</si>
  <si>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</si>
  <si>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</si>
  <si>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</si>
  <si>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</si>
  <si>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</si>
  <si>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</si>
  <si>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</si>
  <si>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</si>
  <si>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</si>
  <si>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</si>
  <si>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</si>
  <si>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</si>
  <si>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</si>
  <si>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</si>
  <si>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</si>
  <si>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</si>
  <si>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</si>
  <si>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</si>
  <si>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</si>
  <si>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</si>
  <si>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</si>
  <si>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</si>
  <si>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</si>
  <si>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</si>
  <si>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</si>
  <si>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</si>
  <si>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</si>
  <si>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</si>
  <si>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</si>
  <si>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</si>
  <si>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</si>
  <si>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</si>
  <si>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</si>
  <si>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</si>
  <si>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</si>
  <si>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</si>
  <si>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</si>
  <si>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</si>
  <si>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</si>
  <si>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</si>
  <si>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</si>
  <si>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</si>
  <si>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</si>
  <si>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</si>
  <si>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</si>
  <si>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</si>
  <si>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</si>
  <si>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</si>
  <si>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</si>
  <si>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</si>
  <si>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</si>
  <si>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</si>
  <si>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</si>
  <si>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</si>
  <si>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</si>
  <si>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</si>
  <si>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</si>
  <si>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</si>
  <si>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</si>
  <si>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</si>
  <si>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</si>
  <si>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</si>
  <si>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</si>
  <si>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</si>
  <si>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</si>
  <si>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</si>
  <si>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</si>
  <si>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</si>
  <si>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</si>
  <si>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</si>
  <si>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</si>
  <si>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</si>
  <si>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</si>
  <si>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</si>
  <si>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</si>
  <si>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</si>
  <si>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</si>
  <si>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</si>
  <si>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</si>
  <si>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</si>
  <si>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</si>
  <si>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</si>
  <si>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</si>
  <si>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</si>
  <si>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</si>
  <si>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</si>
  <si>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</si>
  <si>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</si>
  <si>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</si>
  <si>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</si>
  <si>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</si>
  <si>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</si>
  <si>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</si>
  <si>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</si>
  <si>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</si>
  <si>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</si>
  <si>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</si>
  <si>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</si>
  <si>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</si>
  <si>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</si>
  <si>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</si>
  <si>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</si>
  <si>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</si>
  <si>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</si>
  <si>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</si>
  <si>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</si>
  <si>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</si>
  <si>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</si>
  <si>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</si>
  <si>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</si>
  <si>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</si>
  <si>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</si>
  <si>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</si>
  <si>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</si>
  <si>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</si>
  <si>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</si>
  <si>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</si>
  <si>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</si>
  <si>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</si>
  <si>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</si>
  <si>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</si>
  <si>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</si>
  <si>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</si>
  <si>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</si>
  <si>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</si>
  <si>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</si>
  <si>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</si>
  <si>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</si>
  <si>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</si>
  <si>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</si>
  <si>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</si>
  <si>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</si>
  <si>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</si>
  <si>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</si>
  <si>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</si>
  <si>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</si>
  <si>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</si>
  <si>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</si>
  <si>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</si>
  <si>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</si>
  <si>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</si>
  <si>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</si>
  <si>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</si>
  <si>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</si>
  <si>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</si>
  <si>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</si>
  <si>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</si>
  <si>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</si>
  <si>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</si>
  <si>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</si>
  <si>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</si>
  <si>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</si>
  <si>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</si>
  <si>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</si>
  <si>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</si>
  <si>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</si>
  <si>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</si>
  <si>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</si>
  <si>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</si>
  <si>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</si>
  <si>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</si>
  <si>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</si>
  <si>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</si>
  <si>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</si>
  <si>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</si>
  <si>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</si>
  <si>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</si>
  <si>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</si>
  <si>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</si>
  <si>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</si>
  <si>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</si>
  <si>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</si>
  <si>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</si>
  <si>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</si>
  <si>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</si>
  <si>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</si>
  <si>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</si>
  <si>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</si>
  <si>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</si>
  <si>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</si>
  <si>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</si>
  <si>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</si>
  <si>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</si>
  <si>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</si>
  <si>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</si>
  <si>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</si>
  <si>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</si>
  <si>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</si>
  <si>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</si>
  <si>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</si>
  <si>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</si>
  <si>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</si>
  <si>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</si>
  <si>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</si>
  <si>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</si>
  <si>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</si>
  <si>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</si>
  <si>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</si>
  <si>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</si>
  <si>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</si>
  <si>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</si>
  <si>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</si>
  <si>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</si>
  <si>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</si>
  <si>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</si>
  <si>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</si>
  <si>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</si>
  <si>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</si>
  <si>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</si>
  <si>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</si>
  <si>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</si>
  <si>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</si>
  <si>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</si>
  <si>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</si>
  <si>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</si>
  <si>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</si>
  <si>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</si>
  <si>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</si>
  <si>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</si>
  <si>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</si>
  <si>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</si>
  <si>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</si>
  <si>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</si>
  <si>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</si>
  <si>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</si>
  <si>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</si>
  <si>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</si>
  <si>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</si>
  <si>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</si>
  <si>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</si>
  <si>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</si>
  <si>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</si>
  <si>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</si>
  <si>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</si>
  <si>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</si>
  <si>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</si>
  <si>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</si>
  <si>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</si>
  <si>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</si>
  <si>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</si>
  <si>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</si>
  <si>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</si>
  <si>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</si>
  <si>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</si>
  <si>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</si>
  <si>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</si>
  <si>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</si>
  <si>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</si>
  <si>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</si>
  <si>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</si>
  <si>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</si>
  <si>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</si>
  <si>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</si>
  <si>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</si>
  <si>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</si>
  <si>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</si>
  <si>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</si>
  <si>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</si>
  <si>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</si>
  <si>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</si>
  <si>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</si>
  <si>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</si>
  <si>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</si>
  <si>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</si>
  <si>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</si>
  <si>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</si>
  <si>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</si>
  <si>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</si>
  <si>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</si>
  <si>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</si>
  <si>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</si>
  <si>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</si>
  <si>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</si>
  <si>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</si>
  <si>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</si>
  <si>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</si>
  <si>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</si>
  <si>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</si>
  <si>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</si>
  <si>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</si>
  <si>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</si>
  <si>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</si>
  <si>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</si>
  <si>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</si>
  <si>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</si>
  <si>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</si>
  <si>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</si>
  <si>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</si>
  <si>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</si>
  <si>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</si>
  <si>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</si>
  <si>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</si>
  <si>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</si>
  <si>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</si>
  <si>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</si>
  <si>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</si>
  <si>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</si>
  <si>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</si>
  <si>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</si>
  <si>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</si>
  <si>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</si>
  <si>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</si>
  <si>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</si>
  <si>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</si>
  <si>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</si>
  <si>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</si>
  <si>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</si>
  <si>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</si>
  <si>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</si>
  <si>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</si>
  <si>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</si>
  <si>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</si>
  <si>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</si>
  <si>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</si>
  <si>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</si>
  <si>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</si>
  <si>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</si>
  <si>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</si>
  <si>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</si>
  <si>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</si>
  <si>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</si>
  <si>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</si>
  <si>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</si>
  <si>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</si>
  <si>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</si>
  <si>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</si>
  <si>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</si>
  <si>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</si>
  <si>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</si>
  <si>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</si>
  <si>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</si>
  <si>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</si>
  <si>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</si>
  <si>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</si>
  <si>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</si>
  <si>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</si>
  <si>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</si>
  <si>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</si>
  <si>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</si>
  <si>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</si>
  <si>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</si>
  <si>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</si>
  <si>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</si>
  <si>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</si>
  <si>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</si>
  <si>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</si>
  <si>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</si>
  <si>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</si>
  <si>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</si>
  <si>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</si>
  <si>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</si>
  <si>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</si>
  <si>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</si>
  <si>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</si>
  <si>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</si>
  <si>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</si>
  <si>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</si>
  <si>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</si>
  <si>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</si>
  <si>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</si>
  <si>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</si>
  <si>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</si>
  <si>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</si>
  <si>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</si>
  <si>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</si>
  <si>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</si>
  <si>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</si>
  <si>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</si>
  <si>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</si>
  <si>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</si>
  <si>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</si>
  <si>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</si>
  <si>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</si>
  <si>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</si>
  <si>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</si>
  <si>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</si>
  <si>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</si>
  <si>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</si>
  <si>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</si>
  <si>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</si>
  <si>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</si>
  <si>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</si>
  <si>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</si>
  <si>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</si>
  <si>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</si>
  <si>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</si>
  <si>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</si>
  <si>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</si>
  <si>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</si>
  <si>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</si>
  <si>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</si>
  <si>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</si>
  <si>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</si>
  <si>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</si>
  <si>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</si>
  <si>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</si>
  <si>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</si>
  <si>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</si>
  <si>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</si>
  <si>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</si>
  <si>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</si>
  <si>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</si>
  <si>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</si>
  <si>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</si>
  <si>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</si>
  <si>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</si>
  <si>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</si>
  <si>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</si>
  <si>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</si>
  <si>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</si>
  <si>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</si>
  <si>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</si>
  <si>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</si>
  <si>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</si>
  <si>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</si>
  <si>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</si>
  <si>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</si>
  <si>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</si>
  <si>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</si>
  <si>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</si>
  <si>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</si>
  <si>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</si>
  <si>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</si>
  <si>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</si>
  <si>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</si>
  <si>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</si>
  <si>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</si>
  <si>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</si>
  <si>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</si>
  <si>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</si>
  <si>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</si>
  <si>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</si>
  <si>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</si>
  <si>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</si>
  <si>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</si>
  <si>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</si>
  <si>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</si>
  <si>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</si>
  <si>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</si>
  <si>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</si>
  <si>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</si>
  <si>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</si>
  <si>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</si>
  <si>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</si>
  <si>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</si>
  <si>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</si>
  <si>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</si>
  <si>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</si>
  <si>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</si>
  <si>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</si>
  <si>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</si>
  <si>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</si>
  <si>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</si>
  <si>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</si>
  <si>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</si>
  <si>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</si>
  <si>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</si>
  <si>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</si>
  <si>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</si>
  <si>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</si>
  <si>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</si>
  <si>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</si>
  <si>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</si>
  <si>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</si>
  <si>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</si>
  <si>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</si>
  <si>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</si>
  <si>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</si>
  <si>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</si>
  <si>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</si>
  <si>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</si>
  <si>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</si>
  <si>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</si>
  <si>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</si>
  <si>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</si>
  <si>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</si>
  <si>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</si>
  <si>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</si>
  <si>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</si>
  <si>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</si>
  <si>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</si>
  <si>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</si>
  <si>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</si>
  <si>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</si>
  <si>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</si>
  <si>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</si>
  <si>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</si>
  <si>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</si>
  <si>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</si>
  <si>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</si>
  <si>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</si>
  <si>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</si>
  <si>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</si>
  <si>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</si>
  <si>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</si>
  <si>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</si>
  <si>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</si>
  <si>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</si>
  <si>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</si>
  <si>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</si>
  <si>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</si>
  <si>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</si>
  <si>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</si>
  <si>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</si>
  <si>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</si>
  <si>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</si>
  <si>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</si>
  <si>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</si>
  <si>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</si>
  <si>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</si>
  <si>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</si>
  <si>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</si>
  <si>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</si>
  <si>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</si>
  <si>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</si>
  <si>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</si>
  <si>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</si>
  <si>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</si>
  <si>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</si>
  <si>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</si>
  <si>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</si>
  <si>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</si>
  <si>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</si>
  <si>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</si>
  <si>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</si>
  <si>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</si>
  <si>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</si>
  <si>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</si>
  <si>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</si>
  <si>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</si>
  <si>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</si>
  <si>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</si>
  <si>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</si>
  <si>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</si>
  <si>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</si>
  <si>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</si>
  <si>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</si>
  <si>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</si>
  <si>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</si>
  <si>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</si>
  <si>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</si>
  <si>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</si>
  <si>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</si>
  <si>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</si>
  <si>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</si>
  <si>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</si>
  <si>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</si>
  <si>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</si>
  <si>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</si>
  <si>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</si>
  <si>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</si>
  <si>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</si>
  <si>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</si>
  <si>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</si>
  <si>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</si>
  <si>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</si>
  <si>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</si>
  <si>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</si>
  <si>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</si>
  <si>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</si>
  <si>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</si>
  <si>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</si>
  <si>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</si>
  <si>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</si>
  <si>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</si>
  <si>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</si>
  <si>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</si>
  <si>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</si>
  <si>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</si>
  <si>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</si>
  <si>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</si>
  <si>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</si>
  <si>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</si>
  <si>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</si>
  <si>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</si>
  <si>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</si>
  <si>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</si>
  <si>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</si>
  <si>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</si>
  <si>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</si>
  <si>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</si>
  <si>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</si>
  <si>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</si>
  <si>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</si>
  <si>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</si>
  <si>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</si>
  <si>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</si>
  <si>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</si>
  <si>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</si>
  <si>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</si>
  <si>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</si>
  <si>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</si>
  <si>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</si>
  <si>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</si>
  <si>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</si>
  <si>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</si>
  <si>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</si>
  <si>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</si>
  <si>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</si>
  <si>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</si>
  <si>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</si>
  <si>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</si>
  <si>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</si>
  <si>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</si>
  <si>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</si>
  <si>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</si>
  <si>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</si>
  <si>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</si>
  <si>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</si>
  <si>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</si>
  <si>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</si>
  <si>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</si>
  <si>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</si>
  <si>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</si>
  <si>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</si>
  <si>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</si>
  <si>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</si>
  <si>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</si>
  <si>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</si>
  <si>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</si>
  <si>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</si>
  <si>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</si>
  <si>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</si>
  <si>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</si>
  <si>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</si>
  <si>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</si>
  <si>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</si>
  <si>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</si>
  <si>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</si>
  <si>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</si>
  <si>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</si>
  <si>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</si>
  <si>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</si>
  <si>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</si>
  <si>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</si>
  <si>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</si>
  <si>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</si>
  <si>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</si>
  <si>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</si>
  <si>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</si>
  <si>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</si>
  <si>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</si>
  <si>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</si>
  <si>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</si>
  <si>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</si>
  <si>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</si>
  <si>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</si>
  <si>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</si>
  <si>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</si>
  <si>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</si>
  <si>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</si>
  <si>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</si>
  <si>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</si>
  <si>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</si>
  <si>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</si>
  <si>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</si>
  <si>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</si>
  <si>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</si>
  <si>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</si>
  <si>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</si>
  <si>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</si>
  <si>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</si>
  <si>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</si>
  <si>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</si>
  <si>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</si>
  <si>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</si>
  <si>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</si>
  <si>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</si>
  <si>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</si>
  <si>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</si>
  <si>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</si>
  <si>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</si>
  <si>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</si>
  <si>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</si>
  <si>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</si>
  <si>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</si>
  <si>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</si>
  <si>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</si>
  <si>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</si>
  <si>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</si>
  <si>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</si>
  <si>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</si>
  <si>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</si>
  <si>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</si>
  <si>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</si>
  <si>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</si>
  <si>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</si>
  <si>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</si>
  <si>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</si>
  <si>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</si>
  <si>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</si>
  <si>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</si>
  <si>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</si>
  <si>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</si>
  <si>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</si>
  <si>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</si>
  <si>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</si>
  <si>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</si>
  <si>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</si>
  <si>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</si>
  <si>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</si>
  <si>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</si>
  <si>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</si>
  <si>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</si>
  <si>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</si>
  <si>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</si>
  <si>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</si>
  <si>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</si>
  <si>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</si>
  <si>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</si>
  <si>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</si>
  <si>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</si>
  <si>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</si>
  <si>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</si>
  <si>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</si>
  <si>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</si>
  <si>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</si>
  <si>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</si>
  <si>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</si>
  <si>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</si>
  <si>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</si>
  <si>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</si>
  <si>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</si>
  <si>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</si>
  <si>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</si>
  <si>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</si>
  <si>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</si>
  <si>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</si>
  <si>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</si>
  <si>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</si>
  <si>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</si>
  <si>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</si>
  <si>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</si>
  <si>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</si>
  <si>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</si>
  <si>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</si>
  <si>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</si>
  <si>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</si>
  <si>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</si>
  <si>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</si>
  <si>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</si>
  <si>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</si>
  <si>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</si>
  <si>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</si>
  <si>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</si>
  <si>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</si>
  <si>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</si>
  <si>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</si>
  <si>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</si>
  <si>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</si>
  <si>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</si>
  <si>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</si>
  <si>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</si>
  <si>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</si>
  <si>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</si>
  <si>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</si>
  <si>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</si>
  <si>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</si>
  <si>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</si>
  <si>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</si>
  <si>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</si>
  <si>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</si>
  <si>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</si>
  <si>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</si>
  <si>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</si>
  <si>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</si>
  <si>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</si>
  <si>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</si>
  <si>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</si>
  <si>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</si>
  <si>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</si>
  <si>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</si>
  <si>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</si>
  <si>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</si>
  <si>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</si>
  <si>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</si>
  <si>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</si>
  <si>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</si>
  <si>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</si>
  <si>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</si>
  <si>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</si>
  <si>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</si>
  <si>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</si>
  <si>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</si>
  <si>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</si>
  <si>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</si>
  <si>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</si>
  <si>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</si>
  <si>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</si>
  <si>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</si>
  <si>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</si>
  <si>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</si>
  <si>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</si>
  <si>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</si>
  <si>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</si>
  <si>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</si>
  <si>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</si>
  <si>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</si>
  <si>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</si>
  <si>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</si>
  <si>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</si>
  <si>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</si>
  <si>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</si>
  <si>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</si>
  <si>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</si>
  <si>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</si>
  <si>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</si>
  <si>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</si>
  <si>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</si>
  <si>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</si>
  <si>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</si>
  <si>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</si>
  <si>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</si>
  <si>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</si>
  <si>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</si>
  <si>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</si>
  <si>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</si>
  <si>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</si>
  <si>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</si>
  <si>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</si>
  <si>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</si>
  <si>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</si>
  <si>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</si>
  <si>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</si>
  <si>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</si>
  <si>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</si>
  <si>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</si>
  <si>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</si>
  <si>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</si>
  <si>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</si>
  <si>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</si>
  <si>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</si>
  <si>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</si>
  <si>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</si>
  <si>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</si>
  <si>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</si>
  <si>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</si>
  <si>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</si>
  <si>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</si>
  <si>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</si>
  <si>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</si>
  <si>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</si>
  <si>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</si>
  <si>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</si>
  <si>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</si>
  <si>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</si>
  <si>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</si>
  <si>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</si>
  <si>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</si>
  <si>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</si>
  <si>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</si>
  <si>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</si>
  <si>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</si>
  <si>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</si>
  <si>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</si>
  <si>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</si>
  <si>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</si>
  <si>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</si>
  <si>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</si>
  <si>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</si>
  <si>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</si>
  <si>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</si>
  <si>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</si>
  <si>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</si>
  <si>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</si>
  <si>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</si>
  <si>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</si>
  <si>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</si>
  <si>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</si>
  <si>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</si>
  <si>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</si>
  <si>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</si>
  <si>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</si>
  <si>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</si>
  <si>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</si>
  <si>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</si>
  <si>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</si>
  <si>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</si>
  <si>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</si>
  <si>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</si>
  <si>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</si>
  <si>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</si>
  <si>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</si>
  <si>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</si>
  <si>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</si>
  <si>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</si>
  <si>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</si>
  <si>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</si>
  <si>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</si>
  <si>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</si>
  <si>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</si>
  <si>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</si>
  <si>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</si>
  <si>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</si>
  <si>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</si>
  <si>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</si>
  <si>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</si>
  <si>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</si>
  <si>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</si>
  <si>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</si>
  <si>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</si>
  <si>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</si>
  <si>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</si>
  <si>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</si>
  <si>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</si>
  <si>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</si>
  <si>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</si>
  <si>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</si>
  <si>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</si>
  <si>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</si>
  <si>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</si>
  <si>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</si>
  <si>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</si>
  <si>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</si>
  <si>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</si>
  <si>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</si>
  <si>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</si>
  <si>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</si>
  <si>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</si>
  <si>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</si>
  <si>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</si>
  <si>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</si>
  <si>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</si>
  <si>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</si>
  <si>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</si>
  <si>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</si>
  <si>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</si>
  <si>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</si>
  <si>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</si>
  <si>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</si>
  <si>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</si>
  <si>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</si>
  <si>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</si>
  <si>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</si>
  <si>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</si>
  <si>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</si>
  <si>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</si>
  <si>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</si>
  <si>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</si>
  <si>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</si>
  <si>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</si>
  <si>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</si>
  <si>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</si>
  <si>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</si>
  <si>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</si>
  <si>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</si>
  <si>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</si>
  <si>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</si>
  <si>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</si>
  <si>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</si>
  <si>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</si>
  <si>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</si>
  <si>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</si>
  <si>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</si>
  <si>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</si>
  <si>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</si>
  <si>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</si>
  <si>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</si>
  <si>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</si>
  <si>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</si>
  <si>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</si>
  <si>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</si>
  <si>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</si>
  <si>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</si>
  <si>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</si>
  <si>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</si>
  <si>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</si>
  <si>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</si>
  <si>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</si>
  <si>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</si>
  <si>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</si>
  <si>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</si>
  <si>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</si>
  <si>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</si>
  <si>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</si>
  <si>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</si>
  <si>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</si>
  <si>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</si>
  <si>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</si>
  <si>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</si>
  <si>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</si>
  <si>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</si>
  <si>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</si>
  <si>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</si>
  <si>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</si>
  <si>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</si>
  <si>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</si>
  <si>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</si>
  <si>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</si>
  <si>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</si>
  <si>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</si>
  <si>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</si>
  <si>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</si>
  <si>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</si>
  <si>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</si>
  <si>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</si>
  <si>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</si>
  <si>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</si>
  <si>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</si>
  <si>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</si>
  <si>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</si>
  <si>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</si>
  <si>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</si>
  <si>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</si>
  <si>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</si>
  <si>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</si>
  <si>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</si>
  <si>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</si>
  <si>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</si>
  <si>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</si>
  <si>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</si>
  <si>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</si>
  <si>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</si>
  <si>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</si>
  <si>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</si>
  <si>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</si>
  <si>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</si>
  <si>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</si>
  <si>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</si>
  <si>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</si>
  <si>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</si>
  <si>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</si>
  <si>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</si>
  <si>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</si>
  <si>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</si>
  <si>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</si>
  <si>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</si>
  <si>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</si>
  <si>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</si>
  <si>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</si>
  <si>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</si>
  <si>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</si>
  <si>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</si>
  <si>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</si>
  <si>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</si>
  <si>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</si>
  <si>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</si>
  <si>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</si>
  <si>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</si>
  <si>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</si>
  <si>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</si>
  <si>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</si>
  <si>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</si>
  <si>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</si>
  <si>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</si>
  <si>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</si>
  <si>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</si>
  <si>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</si>
  <si>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</si>
  <si>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</si>
  <si>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</si>
  <si>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</si>
  <si>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</si>
  <si>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</si>
  <si>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</si>
  <si>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</si>
  <si>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</si>
  <si>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</si>
  <si>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</si>
  <si>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</si>
  <si>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</si>
  <si>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</si>
  <si>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</si>
  <si>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</si>
  <si>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</si>
  <si>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</si>
  <si>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</si>
  <si>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</si>
  <si>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</si>
  <si>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</si>
  <si>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</si>
  <si>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</si>
  <si>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</si>
  <si>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</si>
  <si>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</si>
  <si>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</si>
  <si>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</si>
  <si>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</si>
  <si>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</si>
  <si>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</si>
  <si>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</si>
  <si>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</si>
  <si>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</si>
  <si>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</si>
  <si>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</si>
  <si>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</si>
  <si>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</si>
  <si>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</si>
  <si>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</si>
  <si>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</si>
  <si>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</si>
  <si>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</si>
  <si>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</si>
  <si>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</si>
  <si>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</si>
  <si>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</si>
  <si>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</si>
  <si>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</si>
  <si>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</si>
  <si>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</si>
  <si>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</si>
  <si>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</si>
  <si>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</si>
  <si>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</si>
  <si>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</si>
  <si>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</si>
  <si>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</si>
  <si>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</si>
  <si>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</si>
  <si>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</si>
  <si>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</si>
  <si>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</si>
  <si>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</si>
  <si>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</si>
  <si>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</si>
  <si>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</si>
  <si>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</si>
  <si>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</si>
  <si>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</si>
  <si>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</si>
  <si>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</si>
  <si>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</si>
  <si>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</si>
  <si>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</si>
  <si>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</si>
  <si>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</si>
  <si>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</si>
  <si>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</si>
  <si>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</si>
  <si>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</si>
  <si>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</si>
  <si>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</si>
  <si>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</si>
  <si>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</si>
  <si>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</si>
  <si>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</si>
  <si>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</si>
  <si>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</si>
  <si>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</si>
  <si>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</si>
  <si>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</si>
  <si>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</si>
  <si>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</si>
  <si>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</si>
  <si>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</si>
  <si>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</si>
  <si>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</si>
  <si>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</si>
  <si>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</si>
  <si>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</si>
  <si>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</si>
  <si>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</si>
  <si>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</si>
  <si>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</si>
  <si>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</si>
  <si>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</si>
  <si>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</si>
  <si>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</si>
  <si>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</si>
  <si>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</si>
  <si>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</si>
  <si>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</si>
  <si>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</si>
  <si>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</si>
  <si>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</si>
  <si>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</si>
  <si>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</si>
  <si>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</si>
  <si>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</si>
  <si>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</si>
  <si>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</si>
  <si>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</si>
  <si>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</si>
  <si>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</si>
  <si>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</si>
  <si>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</si>
  <si>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</si>
  <si>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</si>
  <si>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</si>
  <si>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</si>
  <si>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</si>
  <si>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</si>
  <si>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</si>
  <si>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</si>
  <si>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</si>
  <si>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</si>
  <si>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</si>
  <si>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</si>
  <si>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</si>
  <si>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</si>
  <si>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</si>
  <si>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</si>
  <si>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</si>
  <si>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</si>
  <si>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</si>
  <si>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</si>
  <si>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</si>
  <si>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</si>
  <si>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</si>
  <si>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</si>
  <si>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</si>
  <si>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</si>
  <si>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</si>
  <si>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</si>
  <si>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</si>
  <si>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</si>
  <si>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</si>
  <si>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</si>
  <si>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</si>
  <si>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</si>
  <si>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</si>
  <si>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</si>
  <si>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</si>
  <si>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</si>
  <si>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</si>
  <si>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</si>
  <si>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</si>
  <si>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</si>
  <si>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</si>
  <si>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</si>
  <si>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</si>
  <si>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</si>
  <si>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</si>
  <si>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</si>
  <si>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</si>
  <si>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</si>
  <si>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</si>
  <si>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</si>
  <si>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</si>
  <si>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</si>
  <si>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</si>
  <si>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</si>
  <si>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</si>
  <si>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</si>
  <si>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</si>
  <si>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</si>
  <si>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</si>
  <si>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</si>
  <si>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</si>
  <si>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</si>
  <si>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</si>
  <si>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</si>
  <si>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</si>
  <si>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</si>
  <si>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</si>
  <si>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</si>
  <si>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</si>
  <si>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</si>
  <si>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</si>
  <si>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</si>
  <si>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</si>
  <si>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</si>
  <si>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</si>
  <si>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</si>
  <si>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</si>
  <si>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</si>
  <si>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</si>
  <si>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</si>
  <si>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</si>
  <si>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</si>
  <si>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</si>
  <si>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</si>
  <si>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</si>
  <si>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</si>
  <si>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</si>
  <si>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</si>
  <si>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</si>
  <si>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</si>
  <si>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</si>
  <si>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</si>
  <si>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</si>
  <si>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</si>
  <si>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</si>
  <si>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</si>
  <si>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</si>
  <si>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</si>
  <si>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</si>
  <si>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</si>
  <si>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</si>
  <si>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</si>
  <si>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</si>
  <si>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</si>
  <si>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</si>
  <si>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</si>
  <si>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</si>
  <si>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</si>
  <si>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</si>
  <si>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</si>
  <si>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</si>
  <si>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</si>
  <si>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</si>
  <si>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</si>
  <si>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</si>
  <si>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</si>
  <si>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</si>
  <si>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</si>
  <si>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</si>
  <si>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</si>
  <si>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</si>
  <si>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</si>
  <si>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</si>
  <si>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</si>
  <si>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</si>
  <si>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</si>
  <si>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</si>
  <si>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</si>
  <si>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</si>
  <si>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</si>
  <si>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</si>
  <si>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</si>
  <si>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</si>
  <si>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</si>
  <si>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</si>
  <si>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</si>
  <si>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</si>
  <si>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</si>
  <si>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</si>
  <si>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</si>
  <si>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</si>
  <si>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</si>
  <si>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</si>
  <si>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</si>
  <si>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</si>
  <si>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</si>
  <si>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</si>
  <si>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</si>
  <si>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</si>
  <si>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</si>
  <si>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</si>
  <si>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</si>
  <si>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</si>
  <si>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</si>
  <si>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</si>
  <si>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</si>
  <si>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</si>
  <si>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</si>
  <si>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</si>
  <si>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</si>
  <si>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</si>
  <si>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</si>
  <si>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</si>
  <si>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</si>
  <si>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</si>
  <si>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</si>
  <si>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</si>
  <si>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</si>
  <si>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</si>
  <si>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</si>
  <si>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</si>
  <si>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</si>
  <si>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</si>
  <si>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</si>
  <si>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</si>
  <si>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</si>
  <si>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</si>
  <si>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</si>
  <si>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</si>
  <si>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</si>
  <si>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</si>
  <si>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</si>
  <si>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</si>
  <si>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</si>
  <si>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</si>
  <si>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</si>
  <si>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</si>
  <si>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</si>
  <si>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</si>
  <si>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</si>
  <si>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</si>
  <si>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</si>
  <si>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</si>
  <si>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</si>
  <si>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</si>
  <si>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</si>
  <si>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</si>
  <si>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</si>
  <si>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</si>
  <si>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</si>
  <si>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</si>
  <si>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</si>
  <si>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</si>
  <si>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</si>
  <si>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</si>
  <si>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</si>
  <si>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</si>
  <si>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</si>
  <si>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</si>
  <si>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</si>
  <si>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</si>
  <si>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</si>
  <si>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</si>
  <si>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</si>
  <si>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</si>
  <si>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</si>
  <si>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</si>
  <si>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</si>
  <si>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</si>
  <si>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</si>
  <si>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</si>
  <si>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</si>
  <si>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</si>
  <si>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</si>
  <si>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</si>
  <si>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</si>
  <si>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</si>
  <si>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</si>
  <si>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</si>
  <si>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</si>
  <si>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</si>
  <si>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</si>
  <si>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</si>
  <si>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</si>
  <si>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</si>
  <si>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</si>
  <si>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</si>
  <si>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</si>
  <si>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</si>
  <si>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</si>
  <si>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</si>
  <si>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</si>
  <si>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</si>
  <si>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</si>
  <si>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</si>
  <si>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</si>
  <si>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</si>
  <si>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</si>
  <si>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</si>
  <si>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</si>
  <si>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</si>
  <si>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</si>
  <si>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</si>
  <si>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</si>
  <si>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</si>
  <si>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</si>
  <si>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</si>
  <si>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</si>
  <si>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</si>
  <si>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</si>
  <si>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</si>
  <si>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</si>
  <si>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</si>
  <si>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</si>
  <si>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</si>
  <si>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</si>
  <si>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</si>
  <si>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</si>
  <si>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</si>
  <si>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</si>
  <si>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</si>
  <si>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</si>
  <si>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</si>
  <si>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</si>
  <si>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</si>
  <si>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</si>
  <si>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</si>
  <si>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</si>
  <si>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</si>
  <si>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</si>
  <si>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</si>
  <si>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</si>
  <si>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</si>
  <si>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</si>
  <si>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</si>
  <si>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</si>
  <si>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</si>
  <si>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</si>
  <si>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</si>
  <si>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</si>
  <si>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</si>
  <si>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</si>
  <si>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</si>
  <si>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</si>
  <si>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</si>
  <si>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</si>
  <si>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</si>
  <si>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</si>
  <si>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</si>
  <si>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</si>
  <si>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</si>
  <si>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</si>
  <si>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</si>
  <si>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</si>
  <si>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</si>
  <si>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</si>
  <si>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</si>
  <si>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</si>
  <si>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</si>
  <si>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</si>
  <si>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</si>
  <si>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</si>
  <si>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</si>
  <si>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</si>
  <si>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</si>
  <si>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</si>
  <si>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</si>
  <si>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</si>
  <si>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</si>
  <si>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</si>
  <si>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</si>
  <si>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</si>
  <si>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</si>
  <si>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</si>
  <si>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</si>
  <si>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</si>
  <si>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</si>
  <si>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</si>
  <si>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</si>
  <si>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</si>
  <si>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</si>
  <si>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</si>
  <si>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</si>
  <si>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</si>
  <si>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</si>
  <si>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</si>
  <si>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</si>
  <si>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</si>
  <si>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</si>
  <si>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</si>
  <si>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</si>
  <si>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</si>
  <si>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</si>
  <si>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</si>
  <si>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</si>
  <si>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</si>
  <si>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</si>
  <si>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</si>
  <si>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</si>
  <si>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</si>
  <si>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</si>
  <si>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</si>
  <si>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</si>
  <si>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</si>
  <si>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</si>
  <si>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</si>
  <si>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</si>
  <si>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</si>
  <si>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</si>
  <si>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</si>
  <si>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</si>
  <si>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</si>
  <si>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</si>
  <si>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</si>
  <si>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</si>
  <si>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</si>
  <si>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</si>
  <si>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</si>
  <si>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</si>
  <si>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</si>
  <si>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</si>
  <si>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</si>
  <si>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</si>
  <si>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</si>
  <si>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</si>
  <si>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</si>
  <si>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</si>
  <si>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</si>
  <si>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</si>
  <si>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</si>
  <si>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</si>
  <si>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</si>
  <si>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</si>
  <si>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</si>
  <si>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</si>
  <si>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</si>
  <si>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</si>
  <si>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</si>
  <si>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</si>
  <si>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</si>
  <si>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</si>
  <si>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</si>
  <si>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</si>
  <si>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</si>
  <si>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</si>
  <si>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</si>
  <si>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</si>
  <si>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</si>
  <si>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</si>
  <si>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</si>
  <si>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</si>
  <si>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</si>
  <si>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</si>
  <si>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</si>
  <si>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</si>
  <si>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</si>
  <si>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</si>
  <si>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</si>
  <si>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</si>
  <si>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</si>
  <si>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</si>
  <si>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</si>
  <si>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</si>
  <si>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</si>
  <si>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</si>
  <si>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</si>
  <si>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</si>
  <si>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</si>
  <si>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</si>
  <si>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</si>
  <si>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</si>
  <si>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</si>
  <si>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</si>
  <si>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</si>
  <si>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</si>
  <si>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</si>
  <si>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</si>
  <si>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</si>
  <si>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</si>
  <si>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</si>
  <si>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</si>
  <si>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</si>
  <si>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</si>
  <si>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</si>
  <si>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</si>
  <si>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</si>
  <si>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</si>
  <si>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</si>
  <si>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</si>
  <si>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</si>
  <si>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</si>
  <si>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</si>
  <si>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</si>
  <si>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</si>
  <si>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</si>
  <si>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</si>
  <si>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</si>
  <si>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</si>
  <si>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</si>
  <si>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</si>
  <si>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</si>
  <si>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</si>
  <si>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</si>
  <si>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</si>
  <si>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</si>
  <si>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</si>
  <si>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</si>
  <si>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</si>
  <si>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</si>
  <si>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</si>
  <si>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</si>
  <si>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</si>
  <si>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</si>
  <si>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</si>
  <si>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</si>
  <si>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</si>
  <si>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</si>
  <si>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</si>
  <si>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</si>
  <si>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</si>
  <si>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</si>
  <si>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</si>
  <si>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</si>
  <si>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</si>
  <si>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</si>
  <si>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</si>
  <si>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</si>
  <si>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</si>
  <si>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</si>
  <si>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</si>
  <si>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</si>
  <si>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</si>
  <si>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</si>
  <si>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</si>
  <si>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</si>
  <si>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</si>
  <si>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</si>
  <si>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</si>
  <si>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</si>
  <si>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</si>
  <si>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</si>
  <si>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</si>
  <si>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</si>
  <si>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</si>
  <si>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</si>
  <si>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</si>
  <si>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</si>
  <si>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</si>
  <si>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</si>
  <si>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</si>
  <si>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</si>
  <si>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</si>
  <si>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</si>
  <si>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</si>
  <si>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</si>
  <si>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</si>
  <si>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</si>
  <si>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</si>
  <si>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</si>
  <si>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</si>
  <si>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</si>
  <si>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</si>
  <si>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</si>
  <si>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</si>
  <si>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</si>
  <si>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</si>
  <si>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</si>
  <si>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</si>
  <si>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</si>
  <si>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</si>
  <si>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</si>
  <si>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</si>
  <si>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</si>
  <si>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</si>
  <si>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</si>
  <si>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</si>
  <si>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</si>
  <si>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</si>
  <si>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</si>
  <si>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</si>
  <si>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</si>
  <si>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</si>
  <si>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</si>
  <si>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</si>
  <si>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</si>
  <si>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</si>
  <si>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</si>
  <si>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</si>
  <si>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</si>
  <si>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</si>
  <si>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</si>
  <si>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</si>
  <si>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</si>
  <si>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</si>
  <si>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</si>
  <si>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</si>
  <si>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</si>
  <si>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</si>
  <si>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</si>
  <si>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</si>
  <si>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</si>
  <si>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</si>
  <si>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</si>
  <si>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</si>
  <si>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</si>
  <si>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</si>
  <si>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</si>
  <si>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</si>
  <si>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</si>
  <si>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</si>
  <si>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</si>
  <si>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</si>
  <si>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</si>
  <si>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</si>
  <si>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</si>
  <si>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</si>
  <si>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</si>
  <si>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</si>
  <si>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</si>
  <si>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</si>
  <si>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</si>
  <si>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</si>
  <si>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</si>
  <si>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</si>
  <si>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</si>
  <si>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</si>
  <si>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</si>
  <si>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</si>
  <si>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</si>
  <si>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</si>
  <si>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</si>
  <si>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</si>
  <si>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</si>
  <si>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</si>
  <si>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</si>
  <si>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</si>
  <si>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</si>
  <si>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</si>
  <si>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</si>
  <si>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</si>
  <si>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</si>
  <si>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</si>
  <si>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</si>
  <si>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</si>
  <si>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</si>
  <si>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</si>
  <si>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</si>
  <si>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</si>
  <si>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</si>
  <si>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</si>
  <si>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</si>
  <si>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</si>
  <si>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</si>
  <si>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</si>
  <si>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</si>
  <si>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</si>
  <si>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</si>
  <si>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</si>
  <si>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</si>
  <si>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</si>
  <si>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</si>
  <si>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</si>
  <si>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</si>
  <si>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</si>
  <si>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</si>
  <si>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</si>
  <si>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</si>
  <si>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</si>
  <si>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</si>
  <si>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</si>
  <si>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</si>
  <si>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</si>
  <si>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</si>
  <si>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</si>
  <si>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</si>
  <si>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</si>
  <si>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</si>
  <si>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</si>
  <si>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</si>
  <si>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</si>
  <si>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</si>
  <si>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</si>
  <si>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</si>
  <si>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</si>
  <si>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</si>
  <si>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</si>
  <si>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</si>
  <si>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</si>
  <si>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</si>
  <si>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</si>
  <si>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</si>
  <si>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</si>
  <si>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</si>
  <si>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</si>
  <si>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</si>
  <si>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</si>
  <si>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</si>
  <si>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</si>
  <si>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</si>
  <si>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</si>
  <si>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</si>
  <si>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</si>
  <si>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</si>
  <si>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</si>
  <si>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</si>
  <si>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</si>
  <si>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</si>
  <si>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</si>
  <si>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</si>
  <si>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</si>
  <si>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</si>
  <si>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</si>
  <si>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</si>
  <si>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</si>
  <si>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</si>
  <si>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</si>
  <si>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</si>
  <si>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</si>
  <si>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</si>
  <si>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</si>
  <si>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</si>
  <si>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</si>
  <si>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</si>
  <si>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</si>
  <si>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</si>
  <si>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</si>
  <si>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</si>
  <si>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</si>
  <si>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</si>
  <si>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</si>
  <si>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</si>
  <si>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</si>
  <si>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</si>
  <si>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</si>
  <si>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</si>
  <si>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</si>
  <si>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</si>
  <si>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</si>
  <si>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</si>
  <si>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</si>
  <si>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</si>
  <si>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</si>
  <si>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</si>
  <si>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</si>
  <si>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</si>
  <si>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</si>
  <si>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</si>
  <si>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</si>
  <si>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</si>
  <si>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</si>
  <si>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</si>
  <si>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</si>
  <si>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</si>
  <si>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</si>
  <si>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</si>
  <si>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</si>
  <si>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</si>
  <si>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</si>
  <si>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</si>
  <si>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</si>
  <si>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</si>
  <si>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</si>
  <si>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</si>
  <si>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</si>
  <si>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</si>
  <si>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</si>
  <si>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</si>
  <si>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</si>
  <si>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</si>
  <si>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</si>
  <si>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</si>
  <si>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</si>
  <si>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</si>
  <si>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</si>
  <si>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</si>
  <si>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</si>
  <si>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</si>
  <si>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</si>
  <si>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</si>
  <si>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</si>
  <si>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</si>
  <si>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</si>
  <si>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</si>
  <si>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</si>
  <si>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</si>
  <si>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</si>
  <si>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</si>
  <si>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</si>
  <si>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</si>
  <si>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</si>
  <si>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</si>
  <si>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</si>
  <si>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</si>
  <si>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</si>
  <si>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</si>
  <si>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</si>
  <si>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</si>
  <si>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</si>
  <si>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</si>
  <si>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</si>
  <si>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</si>
  <si>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</si>
  <si>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</si>
  <si>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</si>
  <si>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</si>
  <si>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</si>
  <si>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</si>
  <si>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</si>
  <si>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</si>
  <si>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</si>
  <si>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</si>
  <si>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</si>
  <si>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</si>
  <si>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</si>
  <si>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</si>
  <si>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</si>
  <si>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</si>
  <si>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</si>
  <si>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</si>
  <si>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</si>
  <si>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</si>
  <si>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</si>
  <si>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</si>
  <si>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</si>
  <si>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</si>
  <si>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</si>
  <si>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</si>
  <si>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</si>
  <si>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</si>
  <si>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</si>
  <si>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</si>
  <si>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</si>
  <si>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</si>
  <si>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</si>
  <si>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</si>
  <si>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</si>
  <si>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</si>
  <si>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</si>
  <si>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</si>
  <si>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</si>
  <si>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</si>
  <si>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</si>
  <si>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</si>
  <si>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</si>
  <si>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</si>
  <si>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</si>
  <si>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</si>
  <si>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</si>
  <si>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</si>
  <si>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</si>
  <si>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</si>
  <si>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</si>
  <si>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</si>
  <si>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</si>
  <si>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</si>
  <si>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</si>
  <si>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</si>
  <si>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</si>
  <si>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</si>
  <si>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</si>
  <si>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</si>
  <si>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</si>
  <si>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</si>
  <si>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</si>
  <si>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</si>
  <si>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</si>
  <si>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</si>
  <si>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</si>
  <si>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</si>
  <si>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</si>
  <si>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</si>
  <si>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</si>
  <si>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</si>
  <si>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</si>
  <si>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</si>
  <si>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</si>
  <si>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</si>
  <si>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</si>
  <si>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</si>
  <si>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</si>
  <si>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</si>
  <si>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</si>
  <si>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</si>
  <si>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</si>
  <si>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</si>
  <si>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</si>
  <si>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</si>
  <si>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</si>
  <si>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</si>
  <si>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</si>
  <si>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</si>
  <si>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</si>
  <si>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</si>
  <si>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</si>
  <si>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</si>
  <si>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</si>
  <si>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</si>
  <si>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</si>
  <si>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</si>
  <si>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</si>
  <si>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</si>
  <si>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</si>
  <si>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</si>
  <si>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</si>
  <si>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</si>
  <si>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</si>
  <si>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</si>
  <si>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</si>
  <si>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</si>
  <si>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</si>
  <si>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</si>
  <si>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</si>
  <si>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</si>
  <si>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</si>
  <si>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</si>
  <si>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</si>
  <si>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</si>
  <si>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</si>
  <si>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</si>
  <si>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</si>
  <si>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</si>
  <si>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</si>
  <si>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</si>
  <si>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</si>
  <si>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</si>
  <si>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</si>
  <si>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</si>
  <si>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</si>
  <si>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</si>
  <si>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</si>
  <si>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</si>
  <si>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</si>
  <si>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</si>
  <si>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</si>
  <si>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</si>
  <si>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</si>
  <si>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</si>
  <si>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</si>
  <si>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</si>
  <si>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</si>
  <si>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</si>
  <si>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</si>
  <si>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</si>
  <si>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</si>
  <si>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</si>
  <si>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</si>
  <si>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</si>
  <si>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</si>
  <si>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</si>
  <si>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</si>
  <si>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</si>
  <si>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</si>
  <si>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</si>
  <si>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</si>
  <si>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</si>
  <si>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</si>
  <si>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</si>
  <si>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</si>
  <si>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</si>
  <si>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</si>
  <si>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</si>
  <si>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</si>
  <si>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</si>
  <si>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</si>
  <si>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</si>
  <si>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</si>
  <si>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</si>
  <si>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</si>
  <si>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</si>
  <si>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</si>
  <si>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</si>
  <si>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</si>
  <si>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</si>
  <si>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</si>
  <si>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</si>
  <si>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</si>
  <si>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</si>
  <si>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</si>
  <si>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</si>
  <si>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</si>
  <si>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</si>
  <si>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</si>
  <si>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</si>
  <si>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</si>
  <si>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</si>
  <si>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</si>
  <si>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</si>
  <si>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</si>
  <si>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</si>
  <si>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</si>
  <si>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</si>
  <si>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</si>
  <si>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</si>
  <si>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</si>
  <si>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</si>
  <si>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</si>
  <si>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</si>
  <si>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</si>
  <si>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</si>
  <si>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</si>
  <si>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</si>
  <si>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</si>
  <si>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</si>
  <si>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</si>
  <si>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</si>
  <si>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</si>
  <si>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</si>
  <si>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</si>
  <si>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</si>
  <si>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</si>
  <si>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</si>
  <si>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</si>
  <si>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</si>
  <si>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</si>
  <si>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</si>
  <si>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</si>
  <si>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</si>
  <si>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</si>
  <si>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</si>
  <si>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</si>
  <si>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</si>
  <si>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</si>
  <si>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</si>
  <si>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</si>
  <si>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</si>
  <si>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</si>
  <si>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</si>
  <si>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</si>
  <si>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</si>
  <si>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</si>
  <si>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</si>
  <si>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</si>
  <si>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</si>
  <si>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</si>
  <si>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</si>
  <si>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</si>
  <si>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</si>
  <si>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</si>
  <si>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</si>
  <si>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</si>
  <si>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</si>
  <si>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</si>
  <si>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</si>
  <si>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</si>
  <si>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</si>
  <si>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</si>
  <si>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</si>
  <si>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</si>
  <si>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</si>
  <si>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</si>
  <si>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</si>
  <si>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</si>
  <si>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</si>
  <si>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</si>
  <si>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</si>
  <si>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</si>
  <si>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</si>
  <si>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</si>
  <si>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</si>
  <si>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</si>
  <si>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</si>
  <si>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</si>
  <si>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</si>
  <si>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</si>
  <si>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</si>
  <si>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</si>
  <si>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</si>
  <si>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</si>
  <si>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</si>
  <si>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</si>
  <si>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</si>
  <si>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</si>
  <si>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</si>
  <si>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</si>
  <si>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</si>
  <si>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</si>
  <si>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</si>
  <si>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</si>
  <si>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</si>
  <si>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</si>
  <si>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</si>
  <si>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</si>
  <si>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</si>
  <si>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</si>
  <si>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</si>
  <si>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</si>
  <si>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</si>
  <si>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</si>
  <si>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</si>
  <si>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</si>
  <si>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</si>
  <si>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</si>
  <si>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</si>
  <si>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</si>
  <si>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</si>
  <si>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</si>
  <si>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</si>
  <si>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</si>
  <si>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</si>
  <si>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</si>
  <si>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</si>
  <si>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</si>
  <si>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</si>
  <si>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</si>
  <si>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</si>
  <si>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</si>
  <si>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</si>
  <si>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</si>
  <si>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</si>
  <si>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</si>
  <si>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</si>
  <si>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</si>
  <si>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</si>
  <si>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</si>
  <si>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</si>
  <si>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</si>
  <si>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</si>
  <si>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</si>
  <si>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</si>
  <si>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</si>
  <si>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</si>
  <si>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</si>
  <si>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</si>
  <si>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</si>
  <si>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</si>
  <si>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</si>
  <si>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</si>
  <si>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</si>
  <si>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</si>
  <si>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</si>
  <si>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</si>
  <si>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</si>
  <si>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</si>
  <si>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</si>
  <si>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</si>
  <si>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</si>
  <si>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</si>
  <si>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</si>
  <si>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</si>
  <si>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</si>
  <si>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</si>
  <si>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</si>
  <si>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</si>
  <si>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</si>
  <si>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</si>
  <si>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</si>
  <si>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</si>
  <si>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</si>
  <si>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</si>
  <si>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</si>
  <si>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</si>
  <si>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</si>
  <si>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</si>
  <si>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</si>
  <si>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</si>
  <si>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</si>
  <si>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</si>
  <si>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</si>
  <si>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</si>
  <si>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</si>
  <si>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</si>
  <si>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</si>
  <si>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</si>
  <si>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</si>
  <si>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</si>
  <si>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</si>
  <si>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</si>
  <si>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</si>
  <si>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</si>
  <si>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</si>
  <si>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</si>
  <si>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</si>
  <si>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</si>
  <si>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</si>
  <si>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</si>
  <si>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</si>
  <si>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</si>
  <si>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</si>
  <si>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</si>
  <si>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</si>
  <si>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</si>
  <si>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</si>
  <si>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</si>
  <si>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</si>
  <si>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</si>
  <si>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</si>
  <si>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</si>
  <si>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</si>
  <si>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</si>
  <si>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</si>
  <si>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</si>
  <si>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</si>
  <si>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</si>
  <si>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</si>
  <si>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</si>
  <si>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</si>
  <si>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</si>
  <si>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</si>
  <si>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</si>
  <si>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</si>
  <si>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</si>
  <si>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</si>
  <si>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</si>
  <si>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</si>
  <si>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</si>
  <si>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</si>
  <si>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</si>
  <si>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</si>
  <si>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</si>
  <si>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</si>
  <si>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</si>
  <si>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</si>
  <si>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</si>
  <si>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</si>
  <si>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</si>
  <si>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</si>
  <si>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</si>
  <si>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</si>
  <si>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</si>
  <si>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</si>
  <si>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</si>
  <si>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</si>
  <si>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</si>
  <si>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</si>
  <si>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</si>
  <si>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</si>
  <si>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</si>
  <si>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</si>
  <si>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</si>
  <si>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</si>
  <si>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</si>
  <si>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</si>
  <si>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</si>
  <si>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</si>
  <si>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</si>
  <si>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</si>
  <si>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</si>
  <si>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</si>
  <si>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</si>
  <si>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</si>
  <si>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</si>
  <si>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</si>
  <si>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</si>
  <si>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</si>
  <si>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</si>
  <si>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</si>
  <si>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</si>
  <si>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</si>
  <si>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</si>
  <si>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</si>
  <si>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</si>
  <si>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</si>
  <si>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</si>
  <si>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</si>
  <si>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</si>
  <si>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</si>
  <si>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</si>
  <si>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</si>
  <si>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</si>
  <si>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</si>
  <si>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</si>
  <si>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</si>
  <si>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</si>
  <si>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</si>
  <si>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</si>
  <si>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</si>
  <si>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</si>
  <si>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</si>
  <si>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</si>
  <si>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</si>
  <si>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</si>
  <si>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</si>
  <si>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</si>
  <si>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</si>
  <si>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</si>
  <si>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</si>
  <si>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</si>
  <si>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</si>
  <si>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</si>
  <si>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</si>
  <si>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</si>
  <si>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</si>
  <si>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</si>
  <si>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</si>
  <si>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</si>
  <si>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</si>
  <si>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</si>
  <si>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</si>
  <si>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</si>
  <si>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</si>
  <si>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</si>
  <si>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</si>
  <si>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</si>
  <si>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</si>
  <si>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</si>
  <si>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</si>
  <si>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</si>
  <si>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</si>
  <si>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</si>
  <si>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</si>
  <si>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</si>
  <si>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</si>
  <si>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</si>
  <si>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</si>
  <si>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</si>
  <si>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</si>
  <si>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</si>
  <si>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</si>
  <si>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</si>
  <si>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</si>
  <si>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</si>
  <si>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</si>
  <si>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</si>
  <si>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</si>
  <si>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</si>
  <si>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</si>
  <si>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</si>
  <si>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</si>
  <si>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</si>
  <si>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</si>
  <si>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</si>
  <si>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</si>
  <si>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</si>
  <si>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</si>
  <si>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</si>
  <si>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</si>
  <si>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</si>
  <si>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</si>
  <si>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</si>
  <si>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</si>
  <si>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</si>
  <si>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</si>
  <si>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</si>
  <si>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</si>
  <si>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</si>
  <si>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</si>
  <si>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</si>
  <si>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</si>
  <si>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</si>
  <si>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</si>
  <si>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</si>
  <si>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</si>
  <si>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</si>
  <si>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</si>
  <si>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</si>
  <si>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</si>
  <si>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</si>
  <si>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</si>
  <si>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</si>
  <si>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</si>
  <si>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</si>
  <si>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</si>
  <si>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</si>
  <si>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</si>
  <si>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</si>
  <si>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</si>
  <si>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</si>
  <si>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</si>
  <si>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</si>
  <si>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</si>
  <si>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</si>
  <si>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</si>
  <si>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</si>
  <si>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</si>
  <si>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</si>
  <si>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</si>
  <si>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</si>
  <si>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</si>
  <si>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</si>
  <si>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</si>
  <si>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</si>
  <si>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</si>
  <si>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</si>
  <si>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</si>
  <si>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</si>
  <si>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</si>
  <si>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</si>
  <si>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</si>
  <si>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</si>
  <si>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</si>
  <si>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</si>
  <si>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</si>
  <si>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</si>
  <si>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</si>
  <si>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</si>
  <si>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</si>
  <si>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</si>
  <si>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</si>
  <si>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</si>
  <si>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</si>
  <si>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</si>
  <si>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</si>
  <si>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</si>
  <si>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</si>
  <si>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</si>
  <si>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</si>
  <si>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</si>
  <si>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</si>
  <si>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</si>
  <si>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</si>
  <si>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</si>
  <si>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</si>
  <si>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</si>
  <si>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</si>
  <si>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</si>
  <si>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</si>
  <si>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</si>
  <si>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</si>
  <si>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</si>
  <si>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</si>
  <si>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</si>
  <si>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</si>
  <si>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</si>
  <si>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</si>
  <si>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</si>
  <si>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</si>
  <si>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</si>
  <si>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</si>
  <si>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</si>
  <si>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</si>
  <si>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</si>
  <si>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</si>
  <si>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</si>
  <si>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</si>
  <si>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</si>
  <si>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</si>
  <si>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</si>
  <si>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</si>
  <si>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</si>
  <si>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</si>
  <si>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</si>
  <si>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</si>
  <si>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</si>
  <si>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</si>
  <si>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</si>
  <si>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</si>
  <si>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</si>
  <si>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</si>
  <si>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</si>
  <si>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</si>
  <si>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</si>
  <si>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</si>
  <si>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</si>
  <si>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</si>
  <si>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</si>
  <si>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</si>
  <si>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</si>
  <si>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</si>
  <si>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</si>
  <si>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</si>
  <si>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</si>
  <si>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</si>
  <si>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</si>
  <si>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</si>
  <si>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</si>
  <si>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</si>
  <si>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</si>
  <si>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</si>
  <si>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</si>
  <si>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</si>
  <si>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</si>
  <si>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</si>
  <si>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</si>
  <si>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</si>
  <si>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</si>
  <si>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</si>
  <si>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</si>
  <si>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</si>
  <si>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</si>
  <si>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</si>
  <si>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</si>
  <si>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</si>
  <si>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</si>
  <si>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</si>
  <si>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</si>
  <si>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</si>
  <si>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</si>
  <si>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</si>
  <si>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</si>
  <si>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</si>
  <si>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</si>
  <si>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</si>
  <si>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</si>
  <si>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</si>
  <si>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</si>
  <si>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</si>
  <si>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</si>
  <si>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</si>
  <si>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</si>
  <si>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</si>
  <si>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</si>
  <si>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</si>
  <si>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</si>
  <si>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</si>
  <si>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</si>
  <si>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</si>
  <si>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</si>
  <si>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</si>
  <si>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</si>
  <si>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</si>
  <si>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</si>
  <si>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</si>
  <si>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</si>
  <si>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</si>
  <si>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</si>
  <si>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</si>
  <si>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</si>
  <si>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</si>
  <si>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</si>
  <si>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</si>
  <si>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</si>
  <si>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</si>
  <si>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</si>
  <si>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</si>
  <si>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</si>
  <si>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</si>
  <si>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</si>
  <si>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</si>
  <si>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</si>
  <si>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</si>
  <si>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</si>
  <si>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</si>
  <si>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</si>
  <si>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</si>
  <si>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</si>
  <si>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</si>
  <si>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</si>
  <si>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</si>
  <si>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</si>
  <si>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</si>
  <si>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</si>
  <si>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</si>
  <si>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</si>
  <si>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</si>
  <si>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</si>
  <si>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</si>
  <si>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</si>
  <si>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</si>
  <si>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</si>
  <si>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</si>
  <si>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</si>
  <si>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</si>
  <si>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</si>
  <si>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</si>
  <si>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</si>
  <si>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</si>
  <si>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</si>
  <si>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</si>
  <si>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</si>
  <si>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</si>
  <si>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</si>
  <si>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</si>
  <si>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</si>
  <si>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</si>
  <si>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</si>
  <si>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</si>
  <si>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</si>
  <si>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</si>
  <si>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</si>
  <si>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</si>
  <si>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</si>
  <si>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</si>
  <si>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</si>
  <si>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</si>
  <si>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</si>
  <si>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</si>
  <si>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</si>
  <si>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</si>
  <si>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</si>
  <si>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</si>
  <si>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</si>
  <si>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</si>
  <si>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</si>
  <si>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</si>
  <si>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</si>
  <si>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</si>
  <si>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</si>
  <si>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</si>
  <si>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</si>
  <si>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</si>
  <si>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</si>
  <si>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</si>
  <si>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</si>
  <si>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</si>
  <si>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</si>
  <si>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</si>
  <si>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</si>
  <si>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</si>
  <si>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</si>
  <si>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</si>
  <si>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</si>
  <si>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</si>
  <si>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</si>
  <si>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</si>
  <si>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</si>
  <si>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</si>
  <si>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</si>
  <si>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</si>
  <si>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</si>
  <si>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</si>
  <si>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</si>
  <si>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</si>
  <si>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</si>
  <si>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</si>
  <si>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</si>
  <si>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</si>
  <si>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</si>
  <si>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</si>
  <si>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</si>
  <si>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</si>
  <si>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</si>
  <si>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</si>
  <si>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</si>
  <si>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</si>
  <si>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</si>
  <si>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</si>
  <si>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</si>
  <si>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</si>
  <si>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</si>
  <si>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</si>
  <si>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</si>
  <si>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</si>
  <si>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</si>
  <si>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</si>
  <si>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</si>
  <si>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</si>
  <si>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</si>
  <si>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</si>
  <si>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</si>
  <si>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</si>
  <si>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</si>
  <si>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</si>
  <si>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</si>
  <si>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</si>
  <si>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</si>
  <si>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</si>
  <si>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</si>
  <si>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</si>
  <si>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</si>
  <si>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</si>
  <si>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</si>
  <si>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</si>
  <si>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</si>
  <si>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</si>
  <si>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</si>
  <si>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</si>
  <si>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</si>
  <si>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</si>
  <si>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</si>
  <si>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</si>
  <si>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</si>
  <si>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</si>
  <si>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</si>
  <si>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</si>
  <si>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</si>
  <si>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</si>
  <si>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</si>
  <si>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</si>
  <si>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</si>
  <si>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</si>
  <si>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</si>
  <si>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</si>
  <si>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</si>
  <si>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</si>
  <si>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</si>
  <si>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</si>
  <si>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</si>
  <si>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</si>
  <si>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</si>
  <si>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</si>
  <si>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</si>
  <si>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</si>
  <si>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</si>
  <si>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</si>
  <si>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</si>
  <si>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</si>
  <si>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</si>
  <si>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</si>
  <si>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</si>
  <si>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</si>
  <si>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</si>
  <si>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</si>
  <si>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</si>
  <si>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</si>
  <si>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</si>
  <si>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</si>
  <si>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</si>
  <si>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</si>
  <si>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</si>
  <si>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</si>
  <si>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</si>
  <si>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</si>
  <si>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</si>
  <si>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</si>
  <si>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</si>
  <si>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</si>
  <si>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</si>
  <si>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</si>
  <si>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</si>
  <si>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</si>
  <si>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</si>
  <si>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</si>
  <si>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</si>
  <si>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</si>
  <si>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</si>
  <si>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</si>
  <si>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</si>
  <si>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</si>
  <si>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</si>
  <si>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</si>
  <si>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</si>
  <si>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</si>
  <si>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</si>
  <si>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</si>
  <si>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</si>
  <si>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</si>
  <si>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</si>
  <si>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</si>
  <si>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</si>
  <si>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</si>
  <si>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</si>
  <si>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</si>
  <si>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</si>
  <si>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</si>
  <si>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</si>
  <si>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</si>
  <si>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</si>
  <si>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</si>
  <si>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</si>
  <si>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</si>
  <si>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</si>
  <si>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</si>
  <si>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</si>
  <si>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</si>
  <si>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</si>
  <si>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</si>
  <si>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</si>
  <si>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</si>
  <si>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</si>
  <si>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</si>
  <si>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</si>
  <si>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</si>
  <si>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</si>
  <si>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</si>
  <si>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</si>
  <si>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</si>
  <si>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</si>
  <si>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</si>
  <si>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</si>
  <si>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</si>
  <si>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</si>
  <si>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</si>
  <si>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</si>
  <si>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</si>
  <si>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</si>
  <si>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</si>
  <si>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</si>
  <si>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</si>
  <si>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</si>
  <si>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</si>
  <si>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</si>
  <si>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</si>
  <si>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</si>
  <si>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</si>
  <si>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</si>
  <si>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</si>
  <si>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</si>
  <si>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</si>
  <si>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</si>
  <si>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</si>
  <si>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</si>
  <si>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</si>
  <si>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</si>
  <si>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</si>
  <si>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</si>
  <si>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</si>
  <si>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</si>
  <si>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</si>
  <si>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</si>
  <si>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</si>
  <si>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</si>
  <si>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</si>
  <si>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</si>
  <si>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</si>
  <si>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</si>
  <si>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</si>
  <si>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</si>
  <si>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</si>
  <si>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</si>
  <si>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</si>
  <si>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</si>
  <si>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</si>
  <si>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</si>
  <si>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</si>
  <si>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</si>
  <si>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</si>
  <si>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</si>
  <si>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</si>
  <si>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</si>
  <si>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</si>
  <si>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</si>
  <si>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</si>
  <si>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</si>
  <si>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</si>
  <si>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</si>
  <si>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</si>
  <si>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</si>
  <si>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</si>
  <si>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</si>
  <si>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</si>
  <si>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</si>
  <si>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</si>
  <si>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</si>
  <si>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</si>
  <si>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</si>
  <si>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</si>
  <si>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</si>
  <si>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</si>
  <si>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</si>
  <si>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</si>
  <si>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</si>
  <si>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</si>
  <si>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</si>
  <si>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</si>
  <si>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</si>
  <si>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</si>
  <si>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</si>
  <si>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</si>
  <si>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</si>
  <si>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</si>
  <si>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</si>
  <si>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</si>
  <si>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</si>
  <si>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</si>
  <si>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</si>
  <si>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</si>
  <si>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</si>
  <si>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</si>
  <si>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</si>
  <si>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</si>
  <si>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</si>
  <si>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</si>
  <si>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</si>
  <si>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</si>
  <si>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</si>
  <si>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</si>
  <si>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</si>
  <si>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</si>
  <si>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</si>
  <si>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</si>
  <si>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</si>
  <si>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</si>
  <si>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</si>
  <si>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</si>
  <si>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</si>
  <si>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</si>
  <si>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</si>
  <si>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</si>
  <si>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</si>
  <si>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</si>
  <si>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</si>
  <si>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</si>
  <si>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</si>
  <si>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</si>
  <si>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</si>
  <si>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</si>
  <si>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</si>
  <si>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</si>
  <si>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</si>
  <si>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</si>
  <si>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</si>
  <si>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</si>
  <si>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</si>
  <si>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</si>
  <si>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</si>
  <si>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</si>
  <si>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</si>
  <si>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</si>
  <si>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</si>
  <si>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</si>
  <si>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</si>
  <si>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</si>
  <si>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</si>
  <si>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</si>
  <si>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</si>
  <si>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</si>
  <si>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</si>
  <si>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</si>
  <si>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</si>
  <si>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</si>
  <si>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</si>
  <si>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</si>
  <si>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</si>
  <si>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</si>
  <si>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</si>
  <si>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</si>
  <si>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</si>
  <si>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</si>
  <si>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</si>
  <si>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</si>
  <si>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</si>
  <si>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</si>
  <si>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</si>
  <si>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</si>
  <si>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</si>
  <si>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</si>
  <si>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</si>
  <si>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</si>
  <si>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</si>
  <si>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</si>
  <si>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</si>
  <si>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</si>
  <si>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</si>
  <si>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</si>
  <si>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</si>
  <si>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</si>
  <si>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</si>
  <si>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</si>
  <si>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</si>
  <si>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</si>
  <si>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</si>
  <si>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</si>
  <si>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</si>
  <si>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</si>
  <si>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</si>
  <si>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</si>
  <si>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</si>
  <si>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</si>
  <si>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</si>
  <si>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</si>
  <si>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</si>
  <si>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</si>
  <si>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</si>
  <si>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</si>
  <si>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</si>
  <si>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</si>
  <si>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</si>
  <si>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</si>
  <si>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</si>
  <si>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</si>
  <si>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</si>
  <si>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</si>
  <si>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</si>
  <si>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</si>
  <si>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</si>
  <si>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</si>
  <si>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</si>
  <si>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</si>
  <si>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</si>
  <si>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</si>
  <si>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</si>
  <si>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</si>
  <si>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</si>
  <si>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</si>
  <si>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</si>
  <si>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</si>
  <si>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</si>
  <si>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</si>
  <si>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</si>
  <si>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</si>
  <si>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</si>
  <si>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</si>
  <si>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</si>
  <si>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</si>
  <si>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</si>
  <si>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</si>
  <si>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</si>
  <si>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</si>
  <si>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</si>
  <si>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</si>
  <si>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</si>
  <si>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</si>
  <si>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</si>
  <si>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</si>
  <si>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</si>
  <si>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</si>
  <si>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</si>
  <si>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</si>
  <si>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</si>
  <si>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</si>
  <si>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</si>
  <si>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</si>
  <si>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</si>
  <si>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</si>
  <si>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</si>
  <si>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</si>
  <si>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</si>
  <si>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</si>
  <si>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</si>
  <si>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</si>
  <si>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</si>
  <si>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</si>
  <si>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</si>
  <si>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</si>
  <si>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</si>
  <si>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</si>
  <si>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</si>
  <si>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</si>
  <si>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</si>
  <si>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</si>
  <si>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</si>
  <si>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</si>
  <si>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</si>
  <si>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</si>
  <si>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</si>
  <si>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</si>
  <si>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</si>
  <si>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</si>
  <si>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</si>
  <si>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</si>
  <si>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</si>
  <si>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</si>
  <si>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</si>
  <si>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</si>
  <si>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</si>
  <si>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</si>
  <si>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</si>
  <si>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</si>
  <si>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</si>
  <si>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</si>
  <si>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</si>
  <si>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</si>
  <si>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</si>
  <si>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</si>
  <si>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</si>
  <si>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</si>
  <si>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</si>
  <si>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</si>
  <si>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</si>
  <si>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</si>
  <si>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</si>
  <si>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</si>
  <si>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</si>
  <si>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</si>
  <si>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</si>
  <si>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</si>
  <si>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</si>
  <si>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</si>
  <si>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</si>
  <si>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</si>
  <si>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</si>
  <si>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</si>
  <si>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</si>
  <si>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</si>
  <si>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</si>
  <si>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</si>
  <si>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</si>
  <si>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</si>
  <si>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</si>
  <si>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</si>
  <si>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</si>
  <si>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</si>
  <si>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</si>
  <si>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</si>
  <si>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</si>
  <si>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</si>
  <si>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</si>
  <si>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</si>
  <si>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</si>
  <si>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</si>
  <si>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</si>
  <si>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</si>
  <si>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</si>
  <si>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</si>
  <si>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</si>
  <si>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</si>
  <si>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</si>
  <si>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</si>
  <si>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</si>
  <si>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</si>
  <si>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</si>
  <si>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</si>
  <si>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</si>
  <si>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</si>
  <si>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</si>
  <si>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</si>
  <si>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</si>
  <si>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</si>
  <si>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</si>
  <si>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</si>
  <si>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</si>
  <si>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</si>
  <si>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</si>
  <si>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</si>
  <si>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</si>
  <si>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</si>
  <si>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</si>
  <si>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</si>
  <si>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</si>
  <si>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</si>
  <si>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</si>
  <si>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</si>
  <si>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</si>
  <si>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</si>
  <si>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</si>
  <si>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</si>
  <si>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</si>
  <si>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</si>
  <si>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</si>
  <si>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</si>
  <si>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</si>
  <si>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</si>
  <si>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</si>
  <si>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</si>
  <si>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</si>
  <si>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</si>
  <si>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</si>
  <si>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</si>
  <si>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</si>
  <si>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</si>
  <si>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</si>
  <si>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</si>
  <si>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</si>
  <si>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</si>
  <si>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</si>
  <si>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</si>
  <si>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</si>
  <si>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</si>
  <si>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</si>
  <si>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</si>
  <si>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</si>
  <si>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</si>
  <si>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</si>
  <si>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</si>
  <si>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</si>
  <si>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</si>
  <si>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</si>
  <si>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</si>
  <si>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</si>
  <si>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</si>
  <si>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</si>
  <si>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</si>
  <si>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</si>
  <si>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</si>
  <si>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</si>
  <si>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</si>
  <si>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</si>
  <si>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</si>
  <si>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</si>
  <si>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</si>
  <si>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</si>
  <si>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</si>
  <si>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</si>
  <si>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</si>
  <si>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</si>
  <si>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</si>
  <si>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</si>
  <si>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</si>
  <si>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</si>
  <si>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</si>
  <si>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</si>
  <si>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</si>
  <si>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</si>
  <si>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</si>
  <si>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</si>
  <si>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</si>
  <si>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</si>
  <si>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</si>
  <si>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</si>
  <si>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</si>
  <si>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</si>
  <si>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</si>
  <si>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</si>
  <si>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</si>
  <si>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</si>
  <si>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</si>
  <si>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</si>
  <si>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</si>
  <si>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</si>
  <si>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</si>
  <si>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</si>
  <si>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</si>
  <si>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</si>
  <si>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</si>
  <si>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</si>
  <si>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</si>
  <si>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</si>
  <si>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</si>
  <si>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</si>
  <si>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</si>
  <si>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</si>
  <si>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</si>
  <si>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</si>
  <si>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</si>
  <si>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</si>
  <si>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</si>
  <si>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</si>
  <si>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</si>
  <si>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</si>
  <si>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</si>
  <si>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</si>
  <si>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</si>
  <si>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</si>
  <si>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</si>
  <si>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</si>
  <si>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</si>
  <si>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</si>
  <si>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</si>
  <si>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</si>
  <si>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</si>
  <si>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</si>
  <si>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</si>
  <si>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</si>
  <si>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</si>
  <si>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</si>
  <si>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</si>
  <si>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</si>
  <si>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</si>
  <si>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</si>
  <si>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</si>
  <si>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</si>
  <si>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</si>
  <si>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</si>
  <si>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</si>
  <si>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</si>
  <si>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</si>
  <si>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</si>
  <si>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</si>
  <si>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</si>
  <si>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</si>
  <si>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</si>
  <si>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</si>
  <si>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</si>
  <si>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</si>
  <si>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</si>
  <si>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</si>
  <si>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</si>
  <si>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</si>
  <si>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</si>
  <si>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</si>
  <si>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</si>
  <si>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</si>
  <si>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</si>
  <si>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</si>
  <si>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</si>
  <si>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</si>
  <si>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</si>
  <si>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</si>
  <si>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</si>
  <si>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</si>
  <si>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</si>
  <si>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</si>
  <si>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</si>
  <si>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</si>
  <si>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</si>
  <si>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</si>
  <si>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</si>
  <si>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</si>
  <si>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</si>
  <si>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</si>
  <si>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</si>
  <si>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</si>
  <si>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</si>
  <si>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</si>
  <si>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</si>
  <si>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</si>
  <si>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</si>
  <si>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</si>
  <si>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</si>
  <si>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</si>
  <si>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</si>
  <si>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</si>
  <si>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</si>
  <si>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</si>
  <si>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</si>
  <si>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</si>
  <si>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</si>
  <si>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</si>
  <si>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</si>
  <si>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</si>
  <si>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</si>
  <si>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</si>
  <si>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</si>
  <si>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</si>
  <si>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</si>
  <si>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</si>
  <si>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</si>
  <si>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</si>
  <si>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</si>
  <si>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</si>
  <si>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</si>
  <si>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</si>
  <si>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</si>
  <si>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</si>
  <si>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</si>
  <si>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</si>
  <si>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</si>
  <si>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</si>
  <si>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</si>
  <si>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</si>
  <si>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</si>
  <si>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</si>
  <si>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</si>
  <si>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</si>
  <si>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</si>
  <si>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</si>
  <si>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</si>
  <si>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</si>
  <si>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</si>
  <si>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</si>
  <si>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</si>
  <si>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</si>
  <si>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</si>
  <si>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</si>
  <si>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</si>
  <si>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</si>
  <si>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</si>
  <si>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</si>
  <si>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</si>
  <si>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</si>
  <si>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</si>
  <si>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</si>
  <si>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</si>
  <si>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</si>
  <si>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</si>
  <si>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</si>
  <si>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</si>
  <si>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</si>
  <si>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</si>
  <si>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</si>
  <si>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</si>
  <si>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</si>
  <si>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</si>
  <si>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</si>
  <si>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</si>
  <si>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</si>
  <si>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</si>
  <si>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</si>
  <si>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</si>
  <si>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</si>
  <si>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</si>
  <si>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</si>
  <si>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</si>
  <si>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</si>
  <si>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</si>
  <si>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</si>
  <si>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</si>
  <si>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</si>
  <si>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</si>
  <si>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</si>
  <si>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</si>
  <si>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</si>
  <si>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</si>
  <si>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</si>
  <si>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</si>
  <si>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</si>
  <si>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</si>
  <si>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</si>
  <si>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</si>
  <si>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</si>
  <si>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</si>
  <si>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</si>
  <si>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</si>
  <si>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</si>
  <si>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</si>
  <si>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</si>
  <si>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</si>
  <si>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</si>
  <si>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</si>
  <si>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</si>
  <si>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</si>
  <si>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</si>
  <si>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</si>
  <si>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</si>
  <si>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</si>
  <si>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</si>
  <si>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</si>
  <si>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</si>
  <si>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</si>
  <si>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</si>
  <si>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</si>
  <si>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</si>
  <si>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</si>
  <si>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</si>
  <si>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</si>
  <si>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</si>
  <si>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</si>
  <si>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</si>
  <si>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</si>
  <si>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</si>
  <si>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</si>
  <si>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</si>
  <si>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</si>
  <si>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</si>
  <si>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</si>
  <si>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</si>
  <si>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</si>
  <si>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</si>
  <si>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</si>
  <si>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</si>
  <si>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</si>
  <si>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</si>
  <si>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</si>
  <si>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</si>
  <si>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</si>
  <si>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</si>
  <si>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</si>
  <si>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</si>
  <si>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</si>
  <si>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</si>
  <si>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</si>
  <si>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</si>
  <si>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</si>
  <si>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</si>
  <si>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</si>
  <si>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</si>
  <si>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</si>
  <si>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</si>
  <si>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</si>
  <si>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</si>
  <si>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</si>
  <si>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</si>
  <si>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</si>
  <si>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</si>
  <si>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</si>
  <si>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</si>
  <si>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</si>
  <si>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</si>
  <si>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</si>
  <si>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</si>
  <si>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</si>
  <si>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</si>
  <si>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</si>
  <si>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</si>
  <si>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</si>
  <si>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</si>
  <si>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</si>
  <si>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</si>
  <si>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</si>
  <si>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</si>
  <si>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</si>
  <si>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</si>
  <si>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</si>
  <si>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</si>
  <si>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</si>
  <si>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</si>
  <si>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</si>
  <si>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</si>
  <si>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</si>
  <si>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</si>
  <si>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</si>
  <si>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</si>
  <si>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</si>
  <si>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</si>
  <si>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</si>
  <si>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</si>
  <si>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</si>
  <si>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</si>
  <si>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</si>
  <si>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</si>
  <si>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</si>
  <si>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</si>
  <si>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</si>
  <si>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</si>
  <si>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</si>
  <si>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</si>
  <si>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</si>
  <si>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</si>
  <si>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</si>
  <si>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</si>
  <si>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</si>
  <si>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</si>
  <si>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</si>
  <si>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</si>
  <si>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</si>
  <si>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</si>
  <si>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</si>
  <si>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</si>
  <si>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</si>
  <si>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</si>
  <si>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</si>
  <si>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</si>
  <si>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</si>
  <si>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</si>
  <si>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</si>
  <si>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</si>
  <si>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</si>
  <si>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</si>
  <si>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</si>
  <si>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</si>
  <si>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</si>
  <si>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</si>
  <si>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</si>
  <si>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</si>
  <si>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</si>
  <si>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</si>
  <si>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</si>
  <si>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</si>
  <si>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</si>
  <si>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</si>
  <si>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</si>
  <si>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</si>
  <si>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</si>
  <si>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</si>
  <si>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</si>
  <si>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</si>
  <si>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</si>
  <si>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</si>
  <si>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</si>
  <si>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</si>
  <si>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</si>
  <si>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</si>
  <si>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</si>
  <si>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</si>
  <si>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</si>
  <si>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</si>
  <si>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</si>
  <si>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</si>
  <si>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</si>
  <si>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</si>
  <si>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</si>
  <si>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</si>
  <si>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</si>
  <si>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</si>
  <si>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</si>
  <si>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</si>
  <si>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</si>
  <si>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</si>
  <si>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</si>
  <si>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</si>
  <si>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</si>
  <si>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</si>
  <si>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</si>
  <si>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</si>
  <si>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</si>
  <si>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</si>
  <si>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</si>
  <si>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</si>
  <si>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</si>
  <si>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</si>
  <si>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</si>
  <si>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</si>
  <si>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</si>
  <si>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</si>
  <si>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</si>
  <si>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</si>
  <si>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</si>
  <si>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</si>
  <si>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</si>
  <si>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</si>
  <si>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</si>
  <si>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</si>
  <si>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</si>
  <si>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</si>
  <si>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</si>
  <si>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</si>
  <si>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</si>
  <si>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</si>
  <si>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</si>
  <si>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</si>
  <si>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</si>
  <si>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</si>
  <si>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</si>
  <si>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</si>
  <si>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</si>
  <si>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</si>
  <si>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</si>
  <si>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</si>
  <si>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</si>
  <si>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</si>
  <si>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</si>
  <si>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</si>
  <si>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</si>
  <si>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</si>
  <si>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</si>
  <si>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</si>
  <si>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</si>
  <si>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</si>
  <si>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</si>
  <si>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</si>
  <si>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</si>
  <si>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</si>
  <si>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</si>
  <si>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</si>
  <si>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</si>
  <si>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</si>
  <si>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</si>
  <si>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</si>
  <si>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</si>
  <si>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</si>
  <si>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</si>
  <si>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</si>
  <si>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</si>
  <si>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</si>
  <si>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</si>
  <si>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</si>
  <si>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</si>
  <si>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</si>
  <si>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</si>
  <si>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</si>
  <si>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</si>
  <si>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</si>
  <si>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</si>
  <si>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</si>
  <si>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</si>
  <si>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</si>
  <si>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</si>
  <si>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</si>
  <si>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</si>
  <si>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</si>
  <si>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</si>
  <si>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</si>
  <si>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</si>
  <si>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</si>
  <si>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</si>
  <si>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</si>
  <si>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</si>
  <si>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</si>
  <si>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</si>
  <si>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</si>
  <si>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</si>
  <si>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</si>
  <si>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</si>
  <si>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</si>
  <si>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</si>
  <si>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</si>
  <si>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</si>
  <si>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</si>
  <si>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</si>
  <si>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</si>
  <si>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</si>
  <si>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</si>
  <si>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</si>
  <si>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</si>
  <si>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</si>
  <si>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</si>
  <si>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</si>
  <si>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</si>
  <si>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</si>
  <si>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</si>
  <si>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</si>
  <si>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</si>
  <si>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</si>
  <si>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</si>
  <si>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</si>
  <si>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</si>
  <si>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</si>
  <si>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</si>
  <si>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</si>
  <si>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</si>
  <si>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</si>
  <si>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</si>
  <si>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</si>
  <si>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</si>
  <si>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</si>
  <si>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</si>
  <si>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</si>
  <si>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</si>
  <si>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</si>
  <si>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</si>
  <si>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</si>
  <si>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</si>
  <si>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</si>
  <si>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</si>
  <si>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</si>
  <si>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</si>
  <si>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</si>
  <si>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</si>
  <si>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</si>
  <si>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</si>
  <si>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</si>
  <si>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</si>
  <si>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</si>
  <si>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</si>
  <si>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</si>
  <si>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</si>
  <si>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</si>
  <si>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</si>
  <si>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</si>
  <si>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</si>
  <si>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</si>
  <si>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</si>
  <si>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</si>
  <si>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</si>
  <si>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</si>
  <si>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</si>
  <si>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</si>
  <si>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</si>
  <si>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</si>
  <si>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</si>
  <si>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</si>
  <si>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</si>
  <si>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</si>
  <si>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</si>
  <si>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</si>
  <si>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</si>
  <si>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</si>
  <si>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</si>
  <si>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</si>
  <si>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</si>
  <si>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</si>
  <si>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</si>
  <si>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</si>
  <si>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</si>
  <si>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</si>
  <si>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</si>
  <si>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</si>
  <si>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</si>
  <si>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</si>
  <si>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</si>
  <si>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</si>
  <si>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</si>
  <si>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</si>
  <si>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</si>
  <si>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</si>
  <si>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</si>
  <si>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</si>
  <si>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</si>
  <si>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</si>
  <si>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</si>
  <si>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</si>
  <si>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</si>
  <si>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</si>
  <si>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</si>
  <si>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</si>
  <si>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</si>
  <si>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</si>
  <si>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</si>
  <si>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</si>
  <si>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</si>
  <si>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</si>
  <si>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</si>
  <si>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</si>
  <si>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</si>
  <si>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</si>
  <si>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</si>
  <si>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</si>
  <si>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</si>
  <si>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</si>
  <si>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</si>
  <si>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</si>
  <si>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</si>
  <si>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</si>
  <si>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</si>
  <si>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</si>
  <si>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</si>
  <si>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</si>
  <si>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</si>
  <si>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</si>
  <si>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</si>
  <si>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</si>
  <si>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</si>
  <si>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</si>
  <si>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</si>
  <si>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</si>
  <si>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</si>
  <si>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</si>
  <si>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</si>
  <si>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</si>
  <si>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</si>
  <si>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</si>
  <si>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</si>
  <si>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</si>
  <si>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</si>
  <si>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</si>
  <si>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</si>
  <si>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</si>
  <si>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</si>
  <si>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</si>
  <si>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</si>
  <si>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</si>
  <si>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</si>
  <si>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</si>
  <si>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</si>
  <si>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</si>
  <si>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</si>
  <si>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</si>
  <si>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</si>
  <si>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</si>
  <si>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</si>
  <si>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</si>
  <si>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</si>
  <si>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</si>
  <si>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</si>
  <si>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</si>
  <si>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</si>
  <si>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</si>
  <si>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</si>
  <si>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</si>
  <si>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</si>
  <si>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</si>
  <si>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</si>
  <si>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</si>
  <si>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</si>
  <si>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</si>
  <si>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</si>
  <si>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</si>
  <si>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</si>
  <si>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</si>
  <si>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</si>
  <si>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</si>
  <si>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</si>
  <si>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</si>
  <si>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</si>
  <si>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</si>
  <si>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</si>
  <si>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</si>
  <si>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</si>
  <si>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</si>
  <si>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</si>
  <si>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</si>
  <si>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</si>
  <si>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</si>
  <si>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</si>
  <si>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</si>
  <si>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</si>
  <si>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</si>
  <si>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</si>
  <si>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</si>
  <si>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</si>
  <si>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</si>
  <si>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</si>
  <si>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</si>
  <si>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</si>
  <si>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</si>
  <si>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</si>
  <si>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</si>
  <si>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</si>
  <si>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</si>
  <si>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</si>
  <si>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</si>
  <si>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</si>
  <si>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</si>
  <si>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</si>
  <si>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</si>
  <si>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</si>
  <si>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</si>
  <si>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</si>
  <si>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</si>
  <si>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</si>
  <si>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</si>
  <si>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</si>
  <si>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</si>
  <si>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</si>
  <si>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</si>
  <si>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</si>
  <si>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</si>
  <si>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</si>
  <si>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</si>
  <si>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</si>
  <si>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</si>
  <si>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</si>
  <si>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</si>
  <si>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</si>
  <si>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</si>
  <si>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</si>
  <si>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</si>
  <si>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</si>
  <si>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</si>
  <si>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</si>
  <si>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</si>
  <si>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</si>
  <si>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</si>
  <si>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</si>
  <si>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</si>
  <si>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</si>
  <si>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</si>
  <si>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</si>
  <si>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</si>
  <si>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</si>
  <si>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</si>
  <si>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</si>
  <si>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</si>
  <si>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</si>
  <si>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</si>
  <si>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</si>
  <si>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</si>
  <si>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</si>
  <si>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</si>
  <si>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</si>
  <si>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</si>
  <si>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</si>
  <si>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</si>
  <si>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</si>
  <si>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</si>
  <si>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</si>
  <si>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</si>
  <si>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</si>
  <si>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</si>
  <si>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</si>
  <si>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</si>
  <si>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</si>
  <si>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</si>
  <si>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</si>
  <si>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</si>
  <si>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</si>
  <si>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</si>
  <si>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</si>
  <si>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</si>
  <si>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</si>
  <si>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</si>
  <si>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</si>
  <si>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</si>
  <si>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</si>
  <si>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</si>
  <si>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</si>
  <si>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</si>
  <si>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</si>
  <si>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</si>
  <si>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</si>
  <si>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</si>
  <si>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</si>
  <si>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</si>
  <si>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</si>
  <si>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</si>
  <si>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</si>
  <si>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</si>
  <si>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</si>
  <si>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</si>
  <si>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</si>
  <si>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</si>
  <si>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</si>
  <si>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</si>
  <si>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</si>
  <si>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</si>
  <si>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</si>
  <si>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</si>
  <si>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</si>
  <si>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</si>
  <si>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</si>
  <si>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</si>
  <si>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</si>
  <si>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</si>
  <si>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</si>
  <si>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</si>
  <si>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</si>
  <si>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</si>
  <si>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</si>
  <si>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</si>
  <si>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</si>
  <si>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</si>
  <si>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</si>
  <si>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</si>
  <si>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</si>
  <si>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</si>
  <si>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</si>
  <si>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</si>
  <si>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</si>
  <si>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</si>
  <si>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</si>
  <si>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</si>
  <si>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</si>
  <si>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</si>
  <si>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</si>
  <si>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</si>
  <si>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</si>
  <si>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</si>
  <si>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</si>
  <si>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</si>
  <si>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</si>
  <si>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</si>
  <si>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</si>
  <si>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</si>
  <si>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</si>
  <si>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</si>
  <si>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</si>
  <si>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</si>
  <si>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</si>
  <si>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</si>
  <si>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</si>
  <si>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</si>
  <si>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</si>
  <si>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</si>
  <si>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</si>
  <si>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</si>
  <si>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</si>
  <si>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</si>
  <si>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</si>
  <si>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</si>
  <si>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</si>
  <si>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</si>
  <si>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</si>
  <si>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</si>
  <si>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</si>
  <si>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</si>
  <si>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</si>
  <si>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</si>
  <si>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</si>
  <si>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</si>
  <si>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</si>
  <si>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</si>
  <si>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</si>
  <si>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</si>
  <si>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</si>
  <si>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</si>
  <si>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</si>
  <si>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</si>
  <si>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</si>
  <si>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</si>
  <si>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</si>
  <si>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</si>
  <si>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</si>
  <si>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</si>
  <si>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</si>
  <si>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</si>
  <si>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</si>
  <si>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</si>
  <si>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</si>
  <si>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</si>
  <si>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</si>
  <si>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</si>
  <si>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</si>
  <si>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</si>
  <si>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</si>
  <si>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</si>
  <si>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</si>
  <si>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</si>
  <si>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</si>
  <si>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</si>
  <si>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</si>
  <si>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</si>
  <si>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</si>
  <si>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</si>
  <si>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</si>
  <si>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</si>
  <si>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</si>
  <si>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</si>
  <si>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</si>
  <si>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</si>
  <si>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</si>
  <si>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</si>
  <si>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</si>
  <si>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</si>
  <si>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</si>
  <si>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</si>
  <si>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</si>
  <si>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</si>
  <si>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</si>
  <si>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</si>
  <si>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</si>
  <si>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</si>
  <si>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</si>
  <si>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</si>
  <si>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</si>
  <si>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</si>
  <si>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</si>
  <si>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</si>
  <si>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</si>
  <si>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</si>
  <si>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</si>
  <si>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</si>
  <si>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</si>
  <si>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</si>
  <si>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</si>
  <si>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</si>
  <si>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</si>
  <si>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</si>
  <si>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</si>
  <si>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</si>
  <si>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</si>
  <si>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</si>
  <si>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</si>
  <si>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</si>
  <si>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</si>
  <si>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</si>
  <si>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</si>
  <si>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</si>
  <si>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</si>
  <si>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</si>
  <si>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</si>
  <si>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</si>
  <si>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</si>
  <si>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</si>
  <si>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</si>
  <si>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</si>
  <si>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</si>
  <si>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</si>
  <si>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</si>
  <si>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</si>
  <si>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</si>
  <si>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</si>
  <si>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</si>
  <si>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</si>
  <si>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</si>
  <si>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</si>
  <si>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</si>
  <si>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</si>
  <si>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</si>
  <si>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</si>
  <si>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</si>
  <si>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</si>
  <si>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</si>
  <si>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</si>
  <si>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</si>
  <si>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</si>
  <si>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</si>
  <si>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</si>
  <si>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</si>
  <si>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</si>
  <si>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</si>
  <si>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</si>
  <si>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</si>
  <si>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</si>
  <si>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</si>
  <si>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</si>
  <si>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</si>
  <si>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</si>
  <si>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</si>
  <si>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</si>
  <si>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</si>
  <si>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</si>
  <si>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</si>
  <si>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</si>
  <si>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</si>
  <si>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</si>
  <si>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</si>
  <si>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</si>
  <si>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</si>
  <si>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</si>
  <si>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</si>
  <si>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</si>
  <si>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</si>
  <si>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</si>
  <si>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</si>
  <si>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</si>
  <si>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</si>
  <si>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</si>
  <si>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</si>
  <si>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</si>
  <si>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</si>
  <si>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</si>
  <si>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</si>
  <si>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</si>
  <si>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</si>
  <si>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</si>
  <si>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</si>
  <si>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</si>
  <si>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</si>
  <si>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</si>
  <si>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</si>
  <si>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</si>
  <si>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</si>
  <si>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</si>
  <si>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</si>
  <si>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</si>
  <si>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</si>
  <si>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</si>
  <si>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</si>
  <si>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</si>
  <si>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</si>
  <si>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</si>
  <si>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</si>
  <si>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</si>
  <si>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</si>
  <si>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</si>
  <si>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</si>
  <si>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</si>
  <si>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</si>
  <si>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</si>
  <si>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</si>
  <si>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</si>
  <si>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</si>
  <si>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</si>
  <si>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</si>
  <si>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</si>
  <si>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</si>
  <si>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</si>
  <si>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</si>
  <si>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</si>
  <si>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</si>
  <si>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</si>
  <si>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</si>
  <si>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</si>
  <si>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</si>
  <si>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</si>
  <si>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</si>
  <si>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</si>
  <si>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</si>
  <si>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</si>
  <si>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</si>
  <si>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</si>
  <si>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</si>
  <si>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</si>
  <si>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</si>
  <si>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</si>
  <si>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</si>
  <si>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</si>
  <si>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</si>
  <si>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</si>
  <si>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</si>
  <si>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</si>
  <si>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</si>
  <si>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</si>
  <si>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</si>
  <si>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</si>
  <si>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</si>
  <si>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</si>
  <si>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</si>
  <si>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</si>
  <si>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</si>
  <si>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</si>
  <si>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</si>
  <si>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</si>
  <si>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</si>
  <si>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</si>
  <si>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</si>
  <si>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</si>
  <si>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</si>
  <si>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</si>
  <si>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</si>
  <si>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</si>
  <si>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</si>
  <si>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</si>
  <si>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</si>
  <si>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</si>
  <si>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</si>
  <si>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</si>
  <si>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</si>
  <si>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</si>
  <si>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</si>
  <si>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</si>
  <si>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</si>
  <si>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</si>
  <si>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</si>
  <si>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</si>
  <si>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</si>
  <si>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</si>
  <si>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</si>
  <si>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</si>
  <si>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</si>
  <si>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</si>
  <si>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</si>
  <si>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</si>
  <si>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</si>
  <si>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</si>
  <si>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</si>
  <si>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</si>
  <si>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</si>
  <si>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</si>
  <si>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</si>
  <si>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</si>
  <si>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</si>
  <si>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</si>
  <si>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</si>
  <si>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</si>
  <si>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</si>
  <si>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</si>
  <si>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</si>
  <si>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</si>
  <si>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</si>
  <si>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</si>
  <si>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</si>
  <si>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</si>
  <si>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</si>
  <si>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</si>
  <si>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</si>
  <si>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</si>
  <si>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</si>
  <si>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</si>
  <si>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</si>
  <si>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</si>
  <si>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</si>
  <si>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</si>
  <si>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</si>
  <si>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</si>
  <si>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</si>
  <si>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</si>
  <si>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</si>
  <si>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</si>
  <si>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</si>
  <si>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</si>
  <si>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</si>
  <si>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</si>
  <si>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</si>
  <si>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</si>
  <si>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</si>
  <si>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</si>
  <si>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</si>
  <si>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</si>
  <si>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</si>
  <si>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</si>
  <si>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</si>
  <si>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</si>
  <si>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</si>
  <si>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</si>
  <si>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</si>
  <si>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</si>
  <si>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</si>
  <si>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</si>
  <si>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</si>
  <si>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</si>
  <si>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</si>
  <si>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</si>
  <si>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</si>
  <si>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</si>
  <si>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</si>
  <si>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</si>
  <si>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</si>
  <si>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</si>
  <si>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</si>
  <si>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</si>
  <si>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</si>
  <si>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</si>
  <si>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</si>
  <si>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</si>
  <si>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</si>
  <si>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</si>
  <si>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</si>
  <si>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</si>
  <si>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</si>
  <si>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</si>
  <si>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</si>
  <si>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</si>
  <si>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</si>
  <si>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</si>
  <si>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</si>
  <si>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</si>
  <si>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</si>
  <si>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</si>
  <si>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</si>
  <si>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</si>
  <si>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</si>
  <si>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</si>
  <si>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</si>
  <si>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</si>
  <si>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</si>
  <si>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</si>
  <si>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</si>
  <si>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</si>
  <si>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</si>
  <si>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</si>
  <si>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</si>
  <si>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</si>
  <si>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</si>
  <si>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</si>
  <si>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</si>
  <si>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</si>
  <si>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</si>
  <si>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</si>
  <si>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</si>
  <si>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</si>
  <si>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</si>
  <si>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</si>
  <si>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</si>
  <si>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</si>
  <si>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</si>
  <si>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</si>
  <si>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</si>
  <si>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</si>
  <si>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</si>
  <si>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</si>
  <si>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</si>
  <si>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</si>
  <si>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</si>
  <si>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</si>
  <si>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</si>
  <si>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</si>
  <si>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</si>
  <si>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</si>
  <si>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</si>
  <si>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</si>
  <si>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</si>
  <si>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</si>
  <si>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</si>
  <si>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</si>
  <si>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</si>
  <si>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</si>
  <si>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</si>
  <si>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</si>
  <si>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</si>
  <si>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</si>
  <si>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</si>
  <si>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</si>
  <si>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</si>
  <si>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</si>
  <si>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</si>
  <si>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</si>
  <si>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</si>
  <si>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</si>
  <si>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</si>
  <si>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</si>
  <si>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</si>
  <si>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</si>
  <si>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</si>
  <si>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</si>
  <si>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</si>
  <si>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</si>
  <si>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</si>
  <si>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</si>
  <si>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</si>
  <si>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</si>
  <si>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</si>
  <si>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</si>
  <si>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</si>
  <si>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</si>
  <si>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</si>
  <si>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</si>
  <si>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</si>
  <si>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</si>
  <si>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</si>
  <si>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</si>
  <si>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</si>
  <si>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</si>
  <si>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</si>
  <si>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</si>
  <si>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</si>
  <si>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</si>
  <si>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</si>
  <si>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</si>
  <si>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</si>
  <si>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</si>
  <si>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</si>
  <si>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</si>
  <si>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</si>
  <si>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</si>
  <si>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</si>
  <si>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</si>
  <si>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</si>
  <si>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</si>
  <si>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</si>
  <si>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</si>
  <si>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</si>
  <si>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</si>
  <si>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</si>
  <si>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</si>
  <si>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</si>
  <si>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</si>
  <si>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</si>
  <si>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</si>
  <si>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</si>
  <si>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</si>
  <si>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</si>
  <si>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</si>
  <si>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</si>
  <si>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</si>
  <si>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</si>
  <si>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</si>
  <si>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</si>
  <si>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</si>
  <si>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</si>
  <si>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</si>
  <si>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</si>
  <si>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</si>
  <si>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</si>
  <si>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</si>
  <si>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</si>
  <si>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</si>
  <si>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</si>
  <si>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</si>
  <si>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</si>
  <si>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</si>
  <si>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</si>
  <si>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</si>
  <si>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</si>
  <si>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</si>
  <si>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</si>
  <si>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</si>
  <si>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</si>
  <si>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</si>
  <si>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</si>
  <si>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</si>
  <si>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</si>
  <si>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</si>
  <si>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</si>
  <si>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</si>
  <si>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</si>
  <si>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</si>
  <si>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</si>
  <si>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</si>
  <si>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</si>
  <si>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</si>
  <si>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</si>
  <si>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</si>
  <si>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</si>
  <si>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</si>
  <si>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</si>
  <si>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</si>
  <si>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</si>
  <si>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</si>
  <si>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</si>
  <si>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</si>
  <si>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</si>
  <si>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</si>
  <si>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</si>
  <si>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</si>
  <si>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</si>
  <si>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</si>
  <si>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</si>
  <si>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</si>
  <si>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</si>
  <si>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</si>
  <si>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</si>
  <si>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</si>
  <si>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</si>
  <si>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</si>
  <si>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</si>
  <si>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</si>
  <si>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</si>
  <si>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</si>
  <si>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</si>
  <si>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</si>
  <si>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</si>
  <si>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</si>
  <si>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</si>
  <si>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</si>
  <si>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</si>
  <si>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</si>
  <si>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</si>
  <si>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</si>
  <si>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</si>
  <si>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</si>
  <si>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</si>
  <si>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</si>
  <si>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</si>
  <si>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</si>
  <si>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</si>
  <si>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</si>
  <si>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</si>
  <si>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</si>
  <si>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</si>
  <si>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</si>
  <si>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</si>
  <si>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</si>
  <si>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</si>
  <si>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</si>
  <si>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</si>
  <si>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</si>
  <si>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</si>
  <si>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</si>
  <si>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</si>
  <si>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</si>
  <si>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</si>
  <si>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</si>
  <si>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</si>
  <si>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</si>
  <si>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</si>
  <si>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</si>
  <si>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</si>
  <si>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</si>
  <si>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</si>
  <si>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</si>
  <si>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</si>
  <si>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</si>
  <si>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</si>
  <si>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</si>
  <si>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</si>
  <si>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</si>
  <si>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</si>
  <si>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</si>
  <si>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</si>
  <si>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</si>
  <si>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</si>
  <si>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</si>
  <si>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</si>
  <si>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</si>
  <si>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</si>
  <si>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</si>
  <si>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</si>
  <si>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</si>
  <si>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</si>
  <si>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</si>
  <si>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</si>
  <si>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</si>
  <si>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</si>
  <si>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</si>
  <si>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</si>
  <si>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</si>
  <si>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</si>
  <si>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</si>
  <si>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</si>
  <si>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</si>
  <si>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</si>
  <si>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</si>
  <si>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</si>
  <si>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</si>
  <si>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</si>
  <si>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</si>
  <si>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</si>
  <si>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</si>
  <si>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</si>
  <si>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</si>
  <si>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</si>
  <si>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</si>
  <si>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</si>
  <si>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</si>
  <si>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</si>
  <si>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</si>
  <si>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</si>
  <si>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</si>
  <si>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</si>
  <si>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</si>
  <si>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</si>
  <si>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</si>
  <si>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</si>
  <si>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</si>
  <si>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</si>
  <si>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</si>
  <si>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</si>
  <si>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</si>
  <si>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</si>
  <si>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</si>
  <si>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</si>
  <si>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</si>
  <si>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</si>
  <si>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</si>
  <si>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</si>
  <si>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</si>
  <si>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</si>
  <si>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</si>
  <si>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</si>
  <si>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</si>
  <si>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</si>
  <si>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</si>
  <si>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</si>
  <si>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</si>
  <si>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</si>
  <si>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</si>
  <si>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</si>
  <si>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</si>
  <si>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</si>
  <si>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</si>
  <si>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</si>
  <si>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</si>
  <si>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</si>
  <si>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</si>
  <si>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</si>
  <si>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</si>
  <si>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</si>
  <si>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</si>
  <si>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</si>
  <si>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</si>
  <si>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</si>
  <si>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</si>
  <si>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</si>
  <si>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</si>
  <si>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</si>
  <si>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</si>
  <si>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</si>
  <si>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</si>
  <si>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</si>
  <si>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</si>
  <si>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</si>
  <si>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</si>
  <si>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</si>
  <si>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</si>
  <si>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</si>
  <si>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</si>
  <si>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</si>
  <si>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</si>
  <si>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</si>
  <si>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</si>
  <si>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</si>
  <si>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</si>
  <si>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</si>
  <si>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</si>
  <si>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</si>
  <si>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</si>
  <si>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</si>
  <si>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</si>
  <si>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</si>
  <si>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</si>
  <si>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</si>
  <si>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</si>
  <si>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</si>
  <si>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</si>
  <si>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</si>
  <si>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</si>
  <si>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</si>
  <si>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</si>
  <si>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</si>
  <si>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</si>
  <si>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</si>
  <si>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</si>
  <si>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</si>
  <si>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</si>
  <si>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</si>
  <si>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</si>
  <si>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</si>
  <si>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</si>
  <si>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</si>
  <si>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</si>
  <si>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</si>
  <si>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</si>
  <si>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</si>
  <si>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</si>
  <si>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</si>
  <si>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</si>
  <si>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</si>
  <si>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</si>
  <si>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</si>
  <si>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</si>
  <si>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</si>
  <si>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</si>
  <si>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</si>
  <si>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</si>
  <si>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</si>
  <si>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</si>
  <si>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</si>
  <si>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</si>
  <si>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</si>
  <si>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</si>
  <si>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</si>
  <si>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</si>
  <si>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</si>
  <si>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</si>
  <si>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</si>
  <si>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</si>
  <si>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</si>
  <si>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</si>
  <si>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</si>
  <si>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</si>
  <si>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</si>
  <si>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</si>
  <si>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</si>
  <si>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</si>
  <si>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</si>
  <si>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</si>
  <si>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</si>
  <si>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</si>
  <si>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</si>
  <si>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</si>
  <si>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</si>
  <si>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</si>
  <si>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</si>
  <si>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</si>
  <si>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</si>
  <si>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</si>
  <si>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</si>
  <si>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</si>
  <si>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</si>
  <si>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</si>
  <si>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</si>
  <si>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</si>
  <si>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</si>
  <si>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</si>
  <si>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</si>
  <si>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</si>
  <si>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</si>
  <si>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</si>
  <si>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</si>
  <si>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</si>
  <si>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</si>
  <si>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</si>
  <si>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</si>
  <si>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</si>
  <si>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</si>
  <si>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</si>
  <si>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</si>
  <si>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</si>
  <si>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</si>
  <si>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</si>
  <si>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</si>
  <si>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</si>
  <si>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</si>
  <si>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</si>
  <si>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</si>
  <si>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</si>
  <si>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</si>
  <si>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</si>
  <si>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</si>
  <si>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</si>
  <si>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</si>
  <si>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</si>
  <si>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</si>
  <si>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</si>
  <si>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</si>
  <si>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</si>
  <si>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</si>
  <si>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</si>
  <si>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</si>
  <si>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</si>
  <si>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</si>
  <si>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</si>
  <si>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</si>
  <si>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</si>
  <si>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</si>
  <si>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</si>
  <si>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</si>
  <si>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</si>
  <si>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</si>
  <si>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</si>
  <si>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</si>
  <si>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</si>
  <si>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</si>
  <si>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</si>
  <si>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</si>
  <si>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</si>
  <si>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</si>
  <si>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</si>
  <si>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</si>
  <si>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</si>
  <si>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</si>
  <si>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</si>
  <si>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</si>
  <si>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</si>
  <si>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</si>
  <si>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</si>
  <si>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</si>
  <si>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</si>
  <si>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</si>
  <si>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</si>
  <si>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</si>
  <si>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</si>
  <si>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</si>
  <si>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</si>
  <si>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</si>
  <si>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</si>
  <si>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</si>
  <si>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</si>
  <si>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</si>
  <si>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</si>
  <si>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</si>
  <si>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</si>
  <si>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</si>
  <si>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</si>
  <si>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</si>
  <si>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</si>
  <si>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</si>
  <si>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</si>
  <si>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</si>
  <si>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</si>
  <si>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</si>
  <si>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</si>
  <si>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</si>
  <si>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</si>
  <si>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</si>
  <si>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</si>
  <si>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</si>
  <si>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</si>
  <si>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</si>
  <si>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</si>
  <si>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</si>
  <si>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</si>
  <si>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</si>
  <si>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</si>
  <si>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</si>
  <si>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</si>
  <si>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</si>
  <si>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</si>
  <si>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</si>
  <si>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</si>
  <si>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</si>
  <si>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</si>
  <si>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</si>
  <si>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</si>
  <si>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</si>
  <si>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</si>
  <si>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</si>
  <si>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</si>
  <si>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</si>
  <si>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</si>
  <si>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</si>
  <si>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</si>
  <si>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</si>
  <si>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</si>
  <si>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</si>
  <si>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</si>
  <si>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</si>
  <si>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</si>
  <si>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</si>
  <si>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</si>
  <si>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</si>
  <si>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</si>
  <si>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</si>
  <si>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</si>
  <si>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</si>
  <si>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</si>
  <si>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</si>
  <si>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</si>
  <si>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</si>
  <si>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</si>
  <si>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</si>
  <si>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</si>
  <si>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</si>
  <si>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</si>
  <si>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</si>
  <si>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</si>
  <si>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</si>
  <si>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</si>
  <si>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</si>
  <si>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</si>
  <si>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</si>
  <si>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</si>
  <si>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</si>
  <si>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</si>
  <si>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</si>
  <si>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</si>
  <si>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</si>
  <si>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</si>
  <si>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</si>
  <si>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</si>
  <si>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</si>
  <si>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</si>
  <si>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</si>
  <si>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</si>
  <si>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</si>
  <si>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</si>
  <si>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</si>
  <si>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</si>
  <si>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</si>
  <si>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</si>
  <si>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</si>
  <si>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</si>
  <si>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</si>
  <si>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</si>
  <si>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</si>
  <si>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</si>
  <si>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</si>
  <si>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</si>
  <si>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</si>
  <si>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</si>
  <si>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</si>
  <si>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</si>
  <si>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</si>
  <si>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</si>
  <si>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</si>
  <si>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</si>
  <si>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</si>
  <si>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</si>
  <si>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</si>
  <si>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</si>
  <si>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</si>
  <si>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</si>
  <si>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</si>
  <si>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</si>
  <si>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</si>
  <si>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</si>
  <si>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</si>
  <si>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</si>
  <si>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</si>
  <si>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</si>
  <si>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</si>
  <si>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</si>
  <si>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</si>
  <si>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</si>
  <si>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</si>
  <si>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</si>
  <si>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</si>
  <si>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</si>
  <si>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</si>
  <si>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</si>
  <si>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</si>
  <si>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</si>
  <si>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</si>
  <si>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</si>
  <si>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</si>
  <si>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</si>
  <si>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</si>
  <si>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</si>
  <si>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</si>
  <si>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</si>
  <si>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</si>
  <si>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</si>
  <si>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</si>
  <si>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</si>
  <si>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</si>
  <si>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</si>
  <si>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</si>
  <si>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</si>
  <si>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</si>
  <si>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</si>
  <si>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</si>
  <si>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</si>
  <si>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</si>
  <si>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</si>
  <si>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</si>
  <si>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</si>
  <si>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</si>
  <si>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</si>
  <si>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</si>
  <si>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</si>
  <si>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</si>
  <si>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</si>
  <si>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</si>
  <si>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</si>
  <si>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</si>
  <si>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</si>
  <si>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</si>
  <si>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</si>
  <si>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</si>
  <si>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</si>
  <si>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</si>
  <si>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</si>
  <si>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</si>
  <si>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</si>
  <si>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</si>
  <si>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</si>
  <si>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</si>
  <si>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</si>
  <si>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</si>
  <si>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</si>
  <si>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</si>
  <si>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</si>
  <si>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</si>
  <si>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</si>
  <si>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</si>
  <si>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</si>
  <si>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</si>
  <si>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</si>
  <si>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</si>
  <si>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</si>
  <si>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</si>
  <si>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</si>
  <si>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</si>
  <si>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</si>
  <si>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</si>
  <si>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</si>
  <si>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</si>
  <si>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</si>
  <si>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</si>
  <si>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</si>
  <si>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</si>
  <si>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</si>
  <si>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</si>
  <si>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</si>
  <si>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</si>
  <si>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</si>
  <si>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</si>
  <si>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</si>
  <si>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</si>
  <si>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</si>
  <si>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</si>
  <si>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</si>
  <si>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</si>
  <si>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</si>
  <si>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</si>
  <si>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</si>
  <si>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</si>
  <si>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</si>
  <si>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</si>
  <si>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</si>
  <si>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</si>
  <si>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</si>
  <si>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</si>
  <si>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</si>
  <si>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</si>
  <si>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</si>
  <si>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</si>
  <si>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</si>
  <si>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</si>
  <si>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</si>
  <si>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</si>
  <si>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</si>
  <si>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</si>
  <si>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</si>
  <si>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</si>
  <si>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</si>
  <si>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</si>
  <si>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</si>
  <si>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</si>
  <si>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</si>
  <si>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</si>
  <si>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</si>
  <si>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</si>
  <si>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</si>
  <si>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</si>
  <si>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</si>
  <si>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</si>
  <si>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</si>
  <si>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</si>
  <si>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</si>
  <si>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</si>
  <si>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</si>
  <si>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</si>
  <si>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</si>
  <si>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</si>
  <si>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</si>
  <si>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</si>
  <si>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</si>
  <si>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</si>
  <si>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</si>
  <si>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</si>
  <si>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</si>
  <si>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</si>
  <si>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</si>
  <si>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</si>
  <si>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</si>
  <si>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</si>
  <si>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</si>
  <si>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</si>
  <si>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</si>
  <si>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</si>
  <si>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</si>
  <si>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</si>
  <si>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</si>
  <si>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</si>
  <si>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</si>
  <si>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</si>
  <si>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</si>
  <si>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</si>
  <si>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</si>
  <si>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</si>
  <si>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</si>
  <si>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</si>
  <si>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</si>
  <si>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</si>
  <si>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</si>
  <si>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</si>
  <si>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</si>
  <si>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</si>
  <si>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</si>
  <si>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</si>
  <si>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</si>
  <si>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</si>
  <si>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</si>
  <si>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</si>
  <si>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</si>
  <si>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</si>
  <si>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</si>
  <si>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</si>
  <si>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</si>
  <si>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</si>
  <si>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</si>
  <si>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</si>
  <si>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</si>
  <si>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</si>
  <si>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</si>
  <si>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</si>
  <si>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</si>
  <si>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</si>
  <si>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</si>
  <si>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</si>
  <si>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</si>
  <si>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</si>
  <si>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</si>
  <si>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</si>
  <si>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</si>
  <si>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</si>
  <si>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</si>
  <si>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</si>
  <si>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</si>
  <si>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</si>
  <si>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</si>
  <si>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</si>
  <si>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</si>
  <si>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</si>
  <si>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</si>
  <si>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</si>
  <si>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</si>
  <si>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</si>
  <si>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</si>
  <si>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</si>
  <si>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</si>
  <si>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</si>
  <si>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</si>
  <si>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</si>
  <si>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</si>
  <si>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</si>
  <si>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</si>
  <si>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</si>
  <si>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</si>
  <si>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</si>
  <si>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</si>
  <si>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</si>
  <si>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</si>
  <si>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</si>
  <si>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</si>
  <si>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</si>
  <si>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</si>
  <si>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</si>
  <si>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</si>
  <si>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</si>
  <si>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</si>
  <si>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</si>
  <si>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</si>
  <si>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</si>
  <si>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</si>
  <si>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</si>
  <si>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</si>
  <si>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</si>
  <si>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</si>
  <si>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</si>
  <si>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</si>
  <si>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</si>
  <si>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</si>
  <si>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</si>
  <si>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</si>
  <si>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</si>
  <si>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</si>
  <si>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</si>
  <si>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</si>
  <si>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</si>
  <si>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</si>
  <si>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</si>
  <si>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</si>
  <si>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</si>
  <si>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</si>
  <si>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</si>
  <si>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</si>
  <si>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</si>
  <si>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</si>
  <si>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</si>
  <si>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</si>
  <si>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</si>
  <si>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</si>
  <si>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</si>
  <si>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</si>
  <si>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</si>
  <si>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</si>
  <si>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</si>
  <si>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</si>
  <si>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</si>
  <si>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</si>
  <si>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</si>
  <si>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</si>
  <si>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</si>
  <si>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</si>
  <si>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</si>
  <si>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</si>
  <si>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</si>
  <si>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</si>
  <si>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</si>
  <si>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</si>
  <si>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</si>
  <si>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</si>
  <si>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</si>
  <si>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</si>
  <si>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</si>
  <si>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</si>
  <si>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</si>
  <si>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</si>
  <si>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</si>
  <si>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</si>
  <si>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</si>
  <si>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</si>
  <si>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</si>
  <si>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</si>
  <si>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</si>
  <si>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</si>
  <si>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</si>
  <si>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</si>
  <si>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</si>
  <si>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</si>
  <si>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</si>
  <si>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</si>
  <si>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</si>
  <si>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</si>
  <si>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</si>
  <si>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</si>
  <si>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</si>
  <si>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</si>
  <si>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</si>
  <si>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</si>
  <si>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</si>
  <si>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</si>
  <si>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</si>
  <si>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</si>
  <si>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</si>
  <si>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</si>
  <si>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</si>
  <si>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</si>
  <si>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</si>
  <si>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</si>
  <si>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</si>
  <si>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</si>
  <si>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</si>
  <si>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</si>
  <si>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</si>
  <si>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</si>
  <si>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</si>
  <si>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</si>
  <si>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</si>
  <si>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</si>
  <si>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</si>
  <si>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</si>
  <si>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</si>
  <si>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</si>
  <si>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</si>
  <si>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</si>
  <si>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</si>
  <si>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</si>
  <si>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</si>
  <si>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</si>
  <si>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</si>
  <si>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</si>
  <si>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</si>
  <si>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</si>
  <si>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</si>
  <si>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</si>
  <si>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</si>
  <si>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</si>
  <si>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</si>
  <si>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</si>
  <si>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</si>
  <si>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</si>
  <si>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</si>
  <si>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</si>
  <si>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</si>
  <si>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</si>
  <si>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</si>
  <si>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</si>
  <si>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</si>
  <si>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</si>
  <si>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</si>
  <si>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</si>
  <si>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</si>
  <si>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</si>
  <si>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</si>
  <si>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</si>
  <si>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</si>
  <si>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</si>
  <si>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</si>
  <si>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</si>
  <si>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</si>
  <si>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</si>
  <si>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</si>
  <si>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</si>
  <si>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</si>
  <si>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</si>
  <si>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</si>
  <si>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</si>
  <si>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</si>
  <si>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</si>
  <si>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</si>
  <si>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</si>
  <si>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</si>
  <si>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</si>
  <si>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</si>
  <si>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</si>
  <si>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</si>
  <si>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</si>
  <si>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</si>
  <si>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</si>
  <si>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</si>
  <si>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</si>
  <si>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</si>
  <si>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</si>
  <si>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</si>
  <si>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</si>
  <si>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</si>
  <si>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</si>
  <si>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</si>
  <si>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</si>
  <si>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</si>
  <si>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</si>
  <si>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</si>
  <si>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</si>
  <si>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</si>
  <si>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</si>
  <si>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</si>
  <si>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</si>
  <si>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</si>
  <si>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</si>
  <si>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</si>
  <si>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</si>
  <si>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</si>
  <si>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</si>
  <si>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</si>
  <si>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</si>
  <si>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</si>
  <si>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</si>
  <si>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</si>
  <si>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</si>
  <si>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</si>
  <si>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</si>
  <si>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</si>
  <si>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</si>
  <si>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</si>
  <si>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</si>
  <si>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</si>
  <si>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</si>
  <si>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</si>
  <si>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</si>
  <si>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</si>
  <si>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</si>
  <si>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</si>
  <si>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</si>
  <si>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</si>
  <si>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</si>
  <si>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</si>
  <si>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</si>
  <si>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</si>
  <si>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</si>
  <si>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</si>
  <si>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</si>
  <si>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</si>
  <si>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</si>
  <si>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</si>
  <si>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</si>
  <si>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</si>
  <si>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</si>
  <si>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</si>
  <si>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</si>
  <si>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</si>
  <si>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</si>
  <si>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</si>
  <si>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</si>
  <si>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</si>
  <si>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</si>
  <si>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</si>
  <si>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</si>
  <si>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</si>
  <si>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</si>
  <si>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</si>
  <si>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</si>
  <si>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</si>
  <si>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</si>
  <si>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</si>
  <si>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</si>
  <si>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</si>
  <si>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</si>
  <si>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</si>
  <si>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</si>
  <si>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</si>
  <si>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</si>
  <si>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</si>
  <si>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</si>
  <si>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</si>
  <si>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</si>
  <si>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</si>
  <si>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</si>
  <si>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</si>
  <si>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</si>
  <si>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</si>
  <si>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</si>
  <si>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</si>
  <si>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</si>
  <si>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</si>
  <si>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</si>
  <si>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</si>
  <si>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</si>
  <si>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</si>
  <si>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</si>
  <si>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</si>
  <si>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</si>
  <si>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</si>
  <si>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</si>
  <si>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</si>
  <si>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</si>
  <si>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</si>
  <si>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</si>
  <si>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</si>
  <si>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</si>
  <si>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</si>
  <si>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</si>
  <si>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</si>
  <si>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</si>
  <si>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</si>
  <si>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</si>
  <si>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</si>
  <si>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</si>
  <si>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</si>
  <si>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</si>
  <si>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</si>
  <si>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</si>
  <si>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</si>
  <si>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</si>
  <si>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</si>
  <si>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</si>
  <si>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</si>
  <si>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</si>
  <si>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</si>
  <si>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</si>
  <si>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</si>
  <si>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</si>
  <si>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</si>
  <si>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</si>
  <si>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</si>
  <si>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</si>
  <si>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</si>
  <si>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</si>
  <si>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</si>
  <si>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</si>
  <si>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</si>
  <si>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</si>
  <si>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</si>
  <si>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</si>
  <si>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</si>
  <si>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</si>
  <si>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</si>
  <si>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</si>
  <si>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</si>
  <si>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</si>
  <si>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</si>
  <si>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</si>
  <si>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</si>
  <si>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</si>
  <si>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</si>
  <si>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</si>
  <si>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</si>
  <si>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</si>
  <si>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</si>
  <si>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</si>
  <si>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</si>
  <si>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</si>
  <si>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</si>
  <si>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</si>
  <si>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</si>
  <si>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</si>
  <si>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</si>
  <si>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</si>
  <si>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</si>
  <si>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</si>
  <si>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</si>
  <si>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</si>
  <si>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</si>
  <si>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</si>
  <si>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</si>
  <si>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</si>
  <si>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</si>
  <si>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</si>
  <si>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</si>
  <si>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</si>
  <si>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</si>
  <si>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</si>
  <si>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</si>
  <si>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</si>
  <si>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</si>
  <si>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</si>
  <si>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</si>
  <si>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</si>
  <si>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</si>
  <si>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</si>
  <si>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</si>
  <si>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</si>
  <si>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</si>
  <si>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</si>
  <si>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</si>
  <si>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</si>
  <si>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</si>
  <si>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</si>
  <si>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</si>
  <si>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</si>
  <si>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</si>
  <si>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</si>
  <si>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</si>
  <si>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</si>
  <si>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</si>
  <si>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</si>
  <si>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</si>
  <si>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</si>
  <si>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</si>
  <si>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</si>
  <si>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</si>
  <si>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</si>
  <si>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</si>
  <si>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</si>
  <si>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</si>
  <si>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</si>
  <si>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</si>
  <si>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</si>
  <si>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</si>
  <si>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</si>
  <si>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</si>
  <si>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</si>
  <si>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</si>
  <si>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</si>
  <si>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</si>
  <si>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</si>
  <si>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</si>
  <si>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</si>
  <si>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</si>
  <si>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</si>
  <si>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</si>
  <si>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</si>
  <si>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</si>
  <si>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</si>
  <si>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</si>
  <si>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</si>
  <si>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</si>
  <si>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</si>
  <si>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</si>
  <si>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</si>
  <si>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</si>
  <si>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</si>
  <si>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</si>
  <si>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</si>
  <si>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</si>
  <si>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</si>
  <si>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</si>
  <si>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</si>
  <si>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</si>
  <si>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</si>
  <si>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</si>
  <si>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</si>
  <si>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</si>
  <si>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</si>
  <si>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</si>
  <si>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</si>
  <si>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</si>
  <si>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</si>
  <si>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</si>
  <si>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</si>
  <si>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</si>
  <si>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</si>
  <si>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</si>
  <si>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</si>
  <si>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</si>
  <si>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</si>
  <si>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</si>
  <si>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</si>
  <si>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</si>
  <si>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</si>
  <si>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</si>
  <si>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</si>
  <si>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</si>
  <si>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</si>
  <si>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</si>
  <si>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</si>
  <si>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</si>
  <si>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</si>
  <si>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</si>
  <si>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</si>
  <si>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</si>
  <si>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</si>
  <si>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</si>
  <si>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</si>
  <si>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</si>
  <si>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</si>
  <si>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</si>
  <si>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</si>
  <si>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</si>
  <si>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</si>
  <si>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</si>
  <si>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</si>
  <si>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</si>
  <si>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</si>
  <si>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</si>
  <si>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</si>
  <si>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</si>
  <si>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</si>
  <si>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</si>
  <si>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</si>
  <si>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</si>
  <si>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</si>
  <si>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</si>
  <si>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</si>
  <si>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</si>
  <si>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</si>
  <si>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</si>
  <si>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</si>
  <si>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</si>
  <si>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</si>
  <si>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</si>
  <si>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</si>
  <si>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</si>
  <si>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</si>
  <si>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</si>
  <si>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</si>
  <si>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</si>
  <si>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</si>
  <si>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</si>
  <si>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</si>
  <si>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</si>
  <si>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</si>
  <si>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</si>
  <si>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</si>
  <si>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</si>
  <si>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</si>
  <si>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</si>
  <si>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</si>
  <si>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</si>
  <si>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</si>
  <si>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</si>
  <si>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</si>
  <si>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</si>
  <si>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</si>
  <si>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</si>
  <si>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</si>
  <si>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</si>
  <si>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</si>
  <si>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</si>
  <si>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</si>
  <si>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</si>
  <si>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</si>
  <si>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</si>
  <si>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</si>
  <si>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</si>
  <si>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</si>
  <si>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</si>
  <si>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</si>
  <si>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</si>
  <si>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</si>
  <si>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</si>
  <si>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</si>
  <si>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</si>
  <si>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</si>
  <si>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</si>
  <si>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</si>
  <si>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</si>
  <si>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</si>
  <si>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</si>
  <si>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</si>
  <si>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</si>
  <si>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</si>
  <si>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</si>
  <si>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</si>
  <si>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</si>
  <si>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</si>
  <si>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</si>
  <si>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</si>
  <si>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</si>
  <si>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</si>
  <si>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</si>
  <si>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</si>
  <si>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</si>
  <si>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</si>
  <si>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</si>
  <si>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</si>
  <si>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</si>
  <si>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</si>
  <si>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</si>
  <si>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</si>
  <si>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</si>
  <si>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</si>
  <si>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</si>
  <si>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</si>
  <si>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</si>
  <si>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</si>
  <si>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</si>
  <si>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</si>
  <si>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</si>
  <si>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</si>
  <si>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</si>
  <si>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</si>
  <si>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</si>
  <si>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</si>
  <si>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</si>
  <si>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</si>
  <si>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</si>
  <si>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</si>
  <si>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</si>
  <si>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</si>
  <si>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</si>
  <si>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</si>
  <si>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</si>
  <si>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</si>
  <si>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</si>
  <si>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</si>
  <si>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</si>
  <si>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</si>
  <si>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</si>
  <si>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</si>
  <si>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</si>
  <si>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</si>
  <si>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</si>
  <si>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</si>
  <si>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</si>
  <si>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</si>
  <si>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</si>
  <si>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</si>
  <si>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</si>
  <si>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</si>
  <si>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</si>
  <si>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</si>
  <si>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</si>
  <si>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</si>
  <si>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</si>
  <si>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</si>
  <si>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</si>
  <si>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</si>
  <si>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</si>
  <si>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</si>
  <si>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</si>
  <si>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</si>
  <si>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</si>
  <si>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</si>
  <si>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</si>
  <si>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</si>
  <si>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</si>
  <si>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</si>
  <si>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</si>
  <si>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</si>
  <si>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</si>
  <si>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</si>
  <si>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</si>
  <si>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</si>
  <si>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</si>
  <si>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</si>
  <si>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</si>
  <si>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</si>
  <si>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</si>
  <si>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</si>
  <si>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</si>
  <si>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</si>
  <si>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</si>
  <si>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</si>
  <si>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</si>
  <si>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</si>
  <si>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</si>
  <si>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</si>
  <si>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</si>
  <si>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</si>
  <si>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</si>
  <si>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</si>
  <si>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</si>
  <si>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</si>
  <si>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</si>
  <si>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</si>
  <si>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</si>
  <si>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</si>
  <si>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</si>
  <si>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</si>
  <si>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</si>
  <si>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</si>
  <si>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</si>
  <si>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</si>
  <si>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</si>
  <si>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</si>
  <si>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</si>
  <si>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</si>
  <si>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</si>
  <si>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</si>
  <si>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</si>
  <si>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</si>
  <si>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</si>
  <si>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</si>
  <si>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</si>
  <si>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</si>
  <si>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</si>
  <si>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</si>
  <si>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</si>
  <si>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</si>
  <si>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</si>
  <si>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</si>
  <si>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</si>
  <si>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</si>
  <si>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</si>
  <si>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</si>
  <si>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</si>
  <si>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</si>
  <si>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</si>
  <si>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</si>
  <si>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</si>
  <si>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</si>
  <si>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</si>
  <si>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</si>
  <si>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</si>
  <si>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</si>
  <si>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</si>
  <si>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</si>
  <si>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</si>
  <si>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</si>
  <si>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</si>
  <si>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</si>
  <si>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</si>
  <si>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</si>
  <si>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</si>
  <si>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</si>
  <si>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</si>
  <si>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</si>
  <si>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</si>
  <si>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</si>
  <si>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</si>
  <si>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</si>
  <si>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</si>
  <si>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</si>
  <si>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</si>
  <si>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</si>
  <si>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</si>
  <si>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</si>
  <si>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</si>
  <si>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</si>
  <si>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</si>
  <si>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</si>
  <si>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</si>
  <si>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</si>
  <si>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</si>
  <si>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</si>
  <si>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</si>
  <si>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</si>
  <si>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</si>
  <si>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</si>
  <si>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</si>
  <si>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</si>
  <si>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</si>
  <si>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</si>
  <si>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</si>
  <si>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</si>
  <si>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</si>
  <si>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</si>
  <si>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</si>
  <si>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</si>
  <si>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</si>
  <si>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</si>
  <si>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</si>
  <si>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</si>
  <si>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</si>
  <si>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</si>
  <si>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</si>
  <si>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</si>
  <si>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</si>
  <si>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</si>
  <si>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</si>
  <si>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</si>
  <si>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</si>
  <si>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</si>
  <si>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</si>
  <si>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</si>
  <si>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</si>
  <si>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</si>
  <si>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</si>
  <si>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</si>
  <si>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</si>
  <si>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</si>
  <si>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</si>
  <si>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</si>
  <si>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</si>
  <si>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</si>
  <si>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</si>
  <si>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</si>
  <si>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</si>
  <si>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</si>
  <si>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</si>
  <si>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</si>
  <si>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</si>
  <si>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</si>
  <si>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</si>
  <si>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</si>
  <si>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</si>
  <si>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</si>
  <si>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</si>
  <si>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</si>
  <si>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</si>
  <si>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</si>
  <si>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</si>
  <si>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</si>
  <si>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</si>
  <si>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</si>
  <si>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</si>
  <si>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</si>
  <si>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</si>
  <si>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</si>
  <si>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</si>
  <si>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</si>
  <si>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</si>
  <si>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</si>
  <si>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</si>
  <si>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</si>
  <si>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</si>
  <si>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</si>
  <si>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</si>
  <si>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</si>
  <si>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</si>
  <si>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</si>
  <si>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</si>
  <si>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</si>
  <si>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</si>
  <si>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</si>
  <si>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</si>
  <si>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</si>
  <si>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</si>
  <si>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</si>
  <si>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</si>
  <si>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</si>
  <si>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</si>
  <si>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</si>
  <si>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</si>
  <si>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</si>
  <si>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</si>
  <si>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</si>
  <si>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</si>
  <si>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</si>
  <si>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</si>
  <si>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</si>
  <si>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</si>
  <si>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</si>
  <si>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</si>
  <si>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</si>
  <si>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</si>
  <si>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</si>
  <si>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</si>
  <si>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</si>
  <si>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</si>
  <si>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</si>
  <si>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</si>
  <si>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</si>
  <si>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</si>
  <si>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</si>
  <si>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</si>
  <si>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</si>
  <si>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</si>
  <si>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</si>
  <si>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</si>
  <si>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</si>
  <si>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</si>
  <si>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</si>
  <si>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</si>
  <si>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</si>
  <si>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</si>
  <si>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</si>
  <si>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</si>
  <si>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</si>
  <si>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</si>
  <si>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</si>
  <si>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</si>
  <si>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</si>
  <si>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</si>
  <si>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</si>
  <si>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</si>
  <si>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</si>
  <si>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</si>
  <si>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</si>
  <si>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</si>
  <si>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</si>
  <si>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</si>
  <si>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</si>
  <si>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</si>
  <si>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</si>
  <si>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</si>
  <si>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</si>
  <si>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</si>
  <si>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</si>
  <si>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</si>
  <si>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</si>
  <si>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</si>
  <si>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</si>
  <si>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</si>
  <si>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</si>
  <si>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</si>
  <si>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</si>
  <si>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</si>
  <si>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</si>
  <si>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</si>
  <si>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</si>
  <si>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</si>
  <si>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</si>
  <si>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</si>
  <si>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</si>
  <si>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</si>
  <si>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</si>
  <si>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</si>
  <si>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</si>
  <si>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</si>
  <si>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</si>
  <si>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</si>
  <si>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</si>
  <si>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</si>
  <si>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</si>
  <si>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</si>
  <si>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</si>
  <si>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</si>
  <si>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</si>
  <si>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</si>
  <si>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</si>
  <si>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</si>
  <si>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</si>
  <si>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</si>
  <si>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</si>
  <si>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</si>
  <si>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</si>
  <si>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</si>
  <si>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</si>
  <si>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</si>
  <si>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</si>
  <si>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</si>
  <si>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</si>
  <si>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</si>
  <si>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</si>
  <si>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</si>
  <si>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</si>
  <si>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</si>
  <si>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</si>
  <si>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</si>
  <si>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</si>
  <si>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</si>
  <si>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</si>
  <si>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</si>
  <si>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</si>
  <si>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</si>
  <si>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</si>
  <si>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</si>
  <si>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</si>
  <si>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</si>
  <si>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</si>
  <si>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</si>
  <si>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</si>
  <si>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</si>
  <si>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</si>
  <si>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</si>
  <si>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</si>
  <si>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</si>
  <si>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</si>
  <si>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</si>
  <si>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</si>
  <si>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</si>
  <si>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</si>
  <si>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</si>
  <si>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</si>
  <si>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</si>
  <si>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</si>
  <si>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</si>
  <si>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</si>
  <si>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</si>
  <si>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</si>
  <si>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</si>
  <si>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</si>
  <si>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</si>
  <si>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</si>
  <si>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</si>
  <si>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</si>
  <si>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</si>
  <si>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</si>
  <si>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</si>
  <si>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</si>
  <si>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</si>
  <si>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</si>
  <si>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</si>
  <si>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</si>
  <si>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</si>
  <si>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</si>
  <si>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</si>
  <si>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</si>
  <si>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</si>
  <si>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</si>
  <si>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</si>
  <si>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</si>
  <si>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</si>
  <si>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</si>
  <si>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</si>
  <si>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</si>
  <si>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</si>
  <si>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</si>
  <si>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</si>
  <si>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</si>
  <si>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</si>
  <si>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</si>
  <si>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</si>
  <si>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</si>
  <si>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</si>
  <si>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</si>
  <si>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</si>
  <si>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</si>
  <si>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</si>
  <si>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</si>
  <si>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</si>
  <si>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</si>
  <si>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</si>
  <si>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</si>
  <si>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</si>
  <si>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</si>
  <si>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</si>
  <si>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</si>
  <si>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</si>
  <si>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</si>
  <si>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</si>
  <si>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</si>
  <si>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</si>
  <si>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</si>
  <si>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</si>
  <si>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</si>
  <si>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</si>
  <si>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</si>
  <si>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</si>
  <si>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</si>
  <si>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</si>
  <si>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</si>
  <si>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</si>
  <si>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</si>
  <si>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</si>
  <si>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</si>
  <si>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</si>
  <si>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</si>
  <si>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</si>
  <si>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</si>
  <si>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</si>
  <si>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</si>
  <si>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</si>
  <si>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</si>
  <si>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</si>
  <si>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</si>
  <si>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</si>
  <si>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</si>
  <si>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</si>
  <si>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</si>
  <si>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</si>
  <si>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</si>
  <si>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</si>
  <si>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</si>
  <si>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</si>
  <si>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</si>
  <si>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</si>
  <si>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</si>
  <si>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</si>
  <si>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</si>
  <si>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</si>
  <si>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</si>
  <si>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</si>
  <si>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</si>
  <si>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</si>
  <si>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</si>
  <si>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</si>
  <si>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</si>
  <si>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</si>
  <si>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</si>
  <si>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</si>
  <si>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</si>
  <si>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</si>
  <si>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</si>
  <si>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</si>
  <si>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</si>
  <si>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</si>
  <si>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</si>
  <si>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</si>
  <si>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</si>
  <si>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</si>
  <si>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</si>
  <si>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</si>
  <si>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</si>
  <si>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</si>
  <si>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</si>
  <si>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</si>
  <si>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</si>
  <si>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</si>
  <si>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</si>
  <si>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</si>
  <si>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</si>
  <si>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</si>
  <si>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</si>
  <si>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</si>
  <si>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</si>
  <si>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</si>
  <si>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</si>
  <si>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</si>
  <si>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</si>
  <si>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</si>
  <si>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</si>
  <si>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</si>
  <si>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</si>
  <si>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</si>
  <si>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</si>
  <si>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</si>
  <si>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</si>
  <si>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</si>
  <si>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</si>
  <si>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</si>
  <si>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</si>
  <si>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</si>
  <si>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</si>
  <si>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</si>
  <si>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</si>
  <si>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</si>
  <si>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</si>
  <si>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</si>
  <si>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</si>
  <si>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</si>
  <si>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</si>
  <si>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</si>
  <si>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</si>
  <si>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</si>
  <si>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</si>
  <si>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</si>
  <si>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</si>
  <si>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</si>
  <si>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</si>
  <si>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</si>
  <si>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</si>
  <si>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</si>
  <si>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</si>
  <si>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</si>
  <si>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</si>
  <si>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</si>
  <si>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</si>
  <si>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</si>
  <si>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</si>
  <si>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</si>
  <si>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</si>
  <si>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</si>
  <si>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</si>
  <si>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</si>
  <si>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</si>
  <si>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</si>
  <si>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</si>
  <si>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</si>
  <si>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</si>
  <si>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</si>
  <si>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</si>
  <si>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</si>
  <si>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</si>
  <si>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</si>
  <si>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</si>
  <si>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</si>
  <si>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</si>
  <si>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</si>
  <si>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</si>
  <si>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</si>
  <si>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</si>
  <si>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</si>
  <si>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</si>
  <si>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</si>
  <si>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</si>
  <si>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</si>
  <si>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</si>
  <si>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</si>
  <si>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</si>
  <si>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</si>
  <si>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</si>
  <si>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</si>
  <si>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</si>
  <si>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</si>
  <si>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</si>
  <si>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</si>
  <si>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</si>
  <si>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</si>
  <si>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</si>
  <si>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</si>
  <si>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</si>
  <si>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</si>
  <si>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</si>
  <si>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</si>
  <si>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</si>
  <si>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</si>
  <si>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</si>
  <si>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</si>
  <si>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</si>
  <si>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</si>
  <si>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</si>
  <si>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</si>
  <si>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</si>
  <si>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</si>
  <si>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</si>
  <si>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</si>
  <si>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</si>
  <si>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</si>
  <si>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</si>
  <si>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</si>
  <si>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</si>
  <si>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</si>
  <si>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</si>
  <si>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</si>
  <si>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</si>
  <si>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</si>
  <si>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</si>
  <si>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</si>
  <si>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</si>
  <si>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</si>
  <si>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</si>
  <si>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</si>
  <si>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</si>
  <si>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</si>
  <si>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</si>
  <si>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</si>
  <si>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</si>
  <si>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</si>
  <si>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</si>
  <si>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</si>
  <si>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</si>
  <si>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</si>
  <si>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</si>
  <si>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</si>
  <si>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</si>
  <si>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</si>
  <si>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</si>
  <si>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</si>
  <si>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</si>
  <si>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</si>
  <si>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</si>
  <si>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</si>
  <si>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</si>
  <si>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</si>
  <si>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</si>
  <si>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</si>
  <si>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</si>
  <si>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</si>
  <si>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</si>
  <si>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</si>
  <si>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</si>
  <si>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</si>
  <si>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</si>
  <si>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</si>
  <si>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</si>
  <si>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</si>
  <si>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</si>
  <si>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</si>
  <si>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</si>
  <si>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</si>
  <si>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</si>
  <si>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</si>
  <si>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</si>
  <si>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</si>
  <si>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</si>
  <si>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</si>
  <si>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</si>
  <si>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</si>
  <si>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</si>
  <si>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</si>
  <si>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</si>
  <si>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</si>
  <si>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</si>
  <si>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</si>
  <si>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</si>
  <si>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</si>
  <si>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</si>
  <si>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</si>
  <si>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</si>
  <si>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</si>
  <si>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</si>
  <si>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</si>
  <si>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</si>
  <si>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</si>
  <si>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</si>
  <si>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</si>
  <si>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</si>
  <si>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</si>
  <si>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</si>
  <si>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</si>
  <si>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</si>
  <si>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</si>
  <si>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</si>
  <si>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</si>
  <si>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</si>
  <si>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</si>
  <si>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</si>
  <si>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</si>
  <si>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</si>
  <si>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</si>
  <si>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</si>
  <si>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</si>
  <si>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</si>
  <si>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</si>
  <si>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</si>
  <si>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</si>
  <si>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</si>
  <si>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</si>
  <si>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</si>
  <si>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</si>
  <si>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</si>
  <si>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</si>
  <si>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</si>
  <si>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</si>
  <si>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</si>
  <si>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</si>
  <si>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</si>
  <si>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</si>
  <si>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</si>
  <si>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</si>
  <si>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</si>
  <si>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</si>
  <si>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</si>
  <si>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</si>
  <si>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</si>
  <si>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</si>
  <si>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</si>
  <si>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</si>
  <si>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</si>
  <si>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</si>
  <si>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</si>
  <si>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</si>
  <si>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</si>
  <si>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</si>
  <si>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</si>
  <si>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</si>
  <si>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</si>
  <si>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</si>
  <si>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</si>
  <si>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</si>
  <si>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</si>
  <si>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</si>
  <si>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</si>
  <si>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</si>
  <si>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</si>
  <si>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</si>
  <si>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</si>
  <si>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</si>
  <si>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</si>
  <si>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</si>
  <si>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</si>
  <si>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</si>
  <si>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</si>
  <si>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</si>
  <si>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</si>
  <si>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</si>
  <si>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</si>
  <si>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</si>
  <si>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</si>
  <si>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</si>
  <si>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</si>
  <si>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</si>
  <si>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</si>
  <si>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</si>
  <si>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</si>
  <si>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</si>
  <si>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</si>
  <si>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</si>
  <si>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</si>
  <si>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</si>
  <si>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</si>
  <si>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</si>
  <si>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</si>
  <si>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</si>
  <si>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</si>
  <si>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</si>
  <si>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</si>
  <si>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</si>
  <si>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</si>
  <si>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</si>
  <si>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</si>
  <si>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</si>
  <si>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</si>
  <si>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</si>
  <si>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</si>
  <si>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</si>
  <si>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</si>
  <si>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</si>
  <si>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</si>
  <si>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</si>
  <si>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</si>
  <si>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</si>
  <si>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</si>
  <si>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</si>
  <si>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</si>
  <si>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</si>
  <si>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</si>
  <si>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</si>
  <si>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</si>
  <si>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</si>
  <si>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</si>
  <si>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</si>
  <si>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</si>
  <si>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</si>
  <si>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</si>
  <si>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</si>
  <si>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</si>
  <si>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</si>
  <si>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</si>
  <si>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</si>
  <si>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</si>
  <si>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</si>
  <si>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</si>
  <si>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</si>
  <si>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</si>
  <si>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</si>
  <si>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</si>
  <si>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</si>
  <si>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</si>
  <si>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</si>
  <si>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</si>
  <si>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</si>
  <si>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</si>
  <si>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</si>
  <si>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</si>
  <si>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</si>
  <si>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</si>
  <si>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</si>
  <si>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</si>
  <si>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</si>
  <si>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</si>
  <si>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</si>
  <si>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</si>
  <si>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</si>
  <si>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</si>
  <si>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</si>
  <si>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</si>
  <si>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</si>
  <si>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</si>
  <si>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</si>
  <si>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</si>
  <si>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</si>
  <si>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</si>
  <si>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</si>
  <si>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</si>
  <si>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</si>
  <si>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</si>
  <si>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</si>
  <si>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</si>
  <si>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</si>
  <si>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</si>
  <si>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</si>
  <si>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</si>
  <si>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</si>
  <si>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</si>
  <si>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</si>
  <si>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</si>
  <si>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</si>
  <si>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</si>
  <si>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</si>
  <si>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</si>
  <si>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</si>
  <si>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</si>
  <si>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</si>
  <si>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</si>
  <si>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</si>
  <si>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</si>
  <si>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</si>
  <si>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</si>
  <si>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</si>
  <si>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</si>
  <si>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</si>
  <si>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</si>
  <si>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</si>
  <si>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</si>
  <si>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</si>
  <si>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</si>
  <si>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</si>
  <si>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</si>
  <si>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</si>
  <si>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</si>
  <si>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</si>
  <si>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</si>
  <si>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</si>
  <si>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</si>
  <si>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</si>
  <si>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</si>
  <si>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</si>
  <si>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</si>
  <si>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</si>
  <si>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</si>
  <si>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</si>
  <si>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</si>
  <si>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</si>
  <si>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</si>
  <si>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</si>
  <si>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</si>
  <si>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</si>
  <si>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</si>
  <si>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</si>
  <si>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</si>
  <si>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</si>
  <si>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</si>
  <si>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</si>
  <si>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</si>
  <si>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</si>
  <si>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</si>
  <si>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</si>
  <si>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</si>
  <si>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</si>
  <si>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</si>
  <si>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</si>
  <si>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</si>
  <si>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</si>
  <si>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</si>
  <si>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</si>
  <si>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</si>
  <si>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</si>
  <si>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</si>
  <si>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</si>
  <si>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</si>
  <si>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</si>
  <si>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</si>
  <si>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</si>
  <si>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</si>
  <si>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</si>
  <si>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</si>
  <si>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</si>
  <si>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</si>
  <si>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</si>
  <si>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</si>
  <si>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</si>
  <si>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</si>
  <si>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</si>
  <si>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</si>
  <si>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</si>
  <si>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</si>
  <si>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</si>
  <si>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</si>
  <si>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</si>
  <si>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</si>
  <si>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</si>
  <si>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</si>
  <si>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</si>
  <si>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</si>
  <si>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</si>
  <si>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</si>
  <si>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</si>
  <si>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</si>
  <si>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</si>
  <si>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</si>
  <si>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</si>
  <si>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</si>
  <si>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</si>
  <si>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</si>
  <si>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</si>
  <si>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</si>
  <si>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</si>
  <si>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</si>
  <si>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</si>
  <si>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</si>
  <si>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</si>
  <si>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</si>
  <si>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</si>
  <si>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</si>
  <si>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</si>
  <si>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</si>
  <si>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</si>
  <si>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</si>
  <si>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</si>
  <si>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</si>
  <si>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</si>
  <si>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</si>
  <si>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</si>
  <si>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</si>
  <si>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</si>
  <si>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</si>
  <si>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</si>
  <si>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</si>
  <si>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</si>
  <si>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</si>
  <si>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</si>
  <si>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</si>
  <si>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</si>
  <si>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</si>
  <si>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</si>
  <si>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</si>
  <si>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</si>
  <si>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</si>
  <si>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</si>
  <si>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</si>
  <si>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</si>
  <si>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</si>
  <si>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</si>
  <si>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</si>
  <si>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</si>
  <si>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</si>
  <si>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</si>
  <si>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</si>
  <si>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</si>
  <si>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</si>
  <si>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</si>
  <si>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</si>
  <si>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</si>
  <si>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</si>
  <si>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</si>
  <si>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</si>
  <si>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</si>
  <si>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</si>
  <si>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</si>
  <si>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</si>
  <si>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</si>
  <si>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</si>
  <si>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</si>
  <si>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</si>
  <si>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</si>
  <si>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</si>
  <si>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</si>
  <si>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</si>
  <si>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</si>
  <si>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</si>
  <si>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</si>
  <si>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</si>
  <si>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</si>
  <si>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</si>
  <si>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</si>
  <si>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</si>
  <si>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</si>
  <si>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</si>
  <si>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</si>
  <si>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</si>
  <si>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</si>
  <si>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</si>
  <si>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</si>
  <si>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</si>
  <si>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</si>
  <si>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</si>
  <si>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</si>
  <si>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</si>
  <si>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</si>
  <si>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</si>
  <si>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</si>
  <si>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</si>
  <si>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</si>
  <si>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</si>
  <si>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</si>
  <si>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</si>
  <si>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</si>
  <si>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</si>
  <si>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</si>
  <si>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</si>
  <si>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</si>
  <si>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</si>
  <si>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</si>
  <si>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</si>
  <si>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</si>
  <si>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</si>
  <si>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</si>
  <si>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</si>
  <si>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</si>
  <si>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</si>
  <si>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</si>
  <si>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</si>
  <si>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</si>
  <si>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</si>
  <si>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</si>
  <si>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</si>
  <si>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</si>
  <si>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</si>
  <si>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</si>
  <si>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</si>
  <si>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</si>
  <si>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</si>
  <si>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</si>
  <si>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</si>
  <si>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</si>
  <si>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</si>
  <si>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</si>
  <si>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</si>
  <si>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</si>
  <si>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</si>
  <si>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</si>
  <si>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</si>
  <si>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</si>
  <si>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</si>
  <si>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</si>
  <si>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</si>
  <si>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</si>
  <si>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</si>
  <si>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</si>
  <si>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</si>
  <si>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</si>
  <si>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</si>
  <si>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</si>
  <si>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</si>
  <si>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</si>
  <si>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</si>
  <si>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</si>
  <si>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</si>
  <si>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</si>
  <si>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</si>
  <si>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</si>
  <si>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</si>
  <si>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</si>
  <si>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</si>
  <si>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</si>
  <si>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</si>
  <si>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</si>
  <si>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</si>
  <si>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</si>
  <si>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</si>
  <si>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</si>
  <si>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</si>
  <si>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</si>
  <si>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</si>
  <si>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</si>
  <si>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</si>
  <si>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</si>
  <si>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</si>
  <si>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</si>
  <si>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</si>
  <si>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</si>
  <si>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</si>
  <si>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</si>
  <si>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</si>
  <si>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</si>
  <si>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</si>
  <si>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</si>
  <si>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</si>
  <si>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</si>
  <si>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</si>
  <si>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</si>
  <si>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</si>
  <si>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</si>
  <si>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</si>
  <si>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</si>
  <si>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</si>
  <si>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</si>
  <si>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</si>
  <si>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</si>
  <si>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</si>
  <si>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</si>
  <si>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</si>
  <si>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</si>
  <si>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</si>
  <si>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</si>
  <si>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</si>
  <si>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</si>
  <si>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</si>
  <si>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</si>
  <si>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</si>
  <si>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</si>
  <si>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</si>
  <si>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</si>
  <si>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</si>
  <si>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</si>
  <si>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</si>
  <si>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</si>
  <si>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</si>
  <si>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</si>
  <si>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</si>
  <si>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</si>
  <si>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</si>
  <si>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</si>
  <si>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</si>
  <si>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</si>
  <si>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</si>
  <si>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</si>
  <si>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</si>
  <si>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</si>
  <si>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</si>
  <si>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</si>
  <si>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</si>
  <si>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</si>
  <si>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</si>
  <si>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</si>
  <si>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</si>
  <si>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</si>
  <si>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</si>
  <si>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</si>
  <si>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</si>
  <si>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</si>
  <si>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</si>
  <si>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</si>
  <si>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</si>
  <si>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</si>
  <si>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</si>
  <si>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</si>
  <si>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</si>
  <si>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</si>
  <si>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</si>
  <si>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</si>
  <si>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</si>
  <si>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</si>
  <si>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</si>
  <si>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</si>
  <si>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</si>
  <si>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</si>
  <si>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</si>
  <si>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</si>
  <si>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</si>
  <si>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</si>
  <si>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</si>
  <si>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</si>
  <si>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</si>
  <si>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</si>
  <si>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</si>
  <si>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</si>
  <si>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</si>
  <si>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</si>
  <si>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</si>
  <si>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</si>
  <si>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</si>
  <si>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</si>
  <si>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</si>
  <si>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</si>
  <si>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</si>
  <si>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</si>
  <si>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</si>
  <si>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</si>
  <si>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</si>
  <si>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</si>
  <si>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</si>
  <si>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</si>
  <si>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</si>
  <si>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</si>
  <si>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</si>
  <si>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</si>
  <si>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</si>
  <si>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</si>
  <si>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</si>
  <si>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</si>
  <si>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</si>
  <si>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</si>
  <si>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</si>
  <si>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</si>
  <si>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</si>
  <si>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</si>
  <si>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</si>
  <si>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</si>
  <si>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</si>
  <si>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</si>
  <si>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</si>
  <si>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</si>
  <si>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</si>
  <si>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</si>
  <si>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</si>
  <si>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</si>
  <si>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</si>
  <si>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</si>
  <si>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</si>
  <si>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</si>
  <si>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</si>
  <si>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</si>
  <si>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</si>
  <si>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</si>
  <si>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</si>
  <si>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</si>
  <si>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</si>
  <si>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</si>
  <si>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</si>
  <si>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</si>
  <si>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</si>
  <si>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</si>
  <si>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</si>
  <si>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</si>
  <si>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</si>
  <si>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</si>
  <si>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</si>
  <si>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</si>
  <si>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</si>
  <si>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</si>
  <si>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</si>
  <si>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</si>
  <si>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</si>
  <si>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</si>
  <si>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</si>
  <si>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</si>
  <si>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</si>
  <si>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</si>
  <si>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</si>
  <si>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</si>
  <si>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</si>
  <si>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</si>
  <si>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</si>
  <si>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</si>
  <si>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</si>
  <si>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</si>
  <si>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</si>
  <si>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</si>
  <si>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</si>
  <si>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</si>
  <si>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</si>
  <si>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</si>
  <si>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</si>
  <si>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</si>
  <si>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</si>
  <si>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</si>
  <si>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</si>
  <si>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</si>
  <si>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</si>
  <si>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</si>
  <si>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</si>
  <si>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</si>
  <si>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</si>
  <si>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</si>
  <si>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</si>
  <si>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</si>
  <si>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</si>
  <si>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</si>
  <si>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</si>
  <si>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</si>
  <si>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</si>
  <si>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</si>
  <si>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</si>
  <si>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</si>
  <si>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</si>
  <si>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</si>
  <si>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</si>
  <si>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</si>
  <si>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</si>
  <si>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</si>
  <si>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</si>
  <si>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</si>
  <si>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</si>
  <si>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</si>
  <si>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</si>
  <si>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</si>
  <si>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</si>
  <si>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</si>
  <si>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</si>
  <si>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</si>
  <si>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</si>
  <si>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</si>
  <si>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</si>
  <si>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</si>
  <si>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</si>
  <si>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</si>
  <si>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</si>
  <si>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</si>
  <si>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</si>
  <si>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</si>
  <si>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</si>
  <si>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</si>
  <si>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</si>
  <si>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</si>
  <si>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</si>
  <si>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</si>
  <si>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</si>
  <si>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</si>
  <si>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</si>
  <si>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</si>
  <si>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</si>
  <si>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</si>
  <si>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</si>
  <si>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</si>
  <si>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</si>
  <si>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</si>
  <si>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</si>
  <si>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</si>
  <si>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</si>
  <si>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</si>
  <si>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</si>
  <si>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</si>
  <si>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</si>
  <si>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</si>
  <si>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</si>
  <si>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</si>
  <si>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</si>
  <si>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</si>
  <si>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</si>
  <si>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</si>
  <si>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</si>
  <si>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</si>
  <si>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</si>
  <si>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</si>
  <si>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</si>
  <si>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</si>
  <si>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</si>
  <si>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</si>
  <si>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</si>
  <si>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</si>
  <si>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</si>
  <si>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</si>
  <si>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</si>
  <si>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</si>
  <si>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</si>
  <si>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</si>
  <si>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</si>
  <si>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</si>
  <si>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</si>
  <si>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</si>
  <si>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</si>
  <si>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</si>
  <si>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</si>
  <si>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</si>
  <si>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</si>
  <si>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</si>
  <si>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</si>
  <si>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</si>
  <si>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</si>
  <si>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</si>
  <si>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</si>
  <si>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</si>
  <si>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</si>
  <si>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</si>
  <si>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</si>
  <si>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</si>
  <si>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</si>
  <si>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</si>
  <si>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</si>
  <si>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</si>
  <si>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</si>
  <si>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</si>
  <si>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</si>
  <si>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</si>
  <si>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</si>
  <si>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</si>
  <si>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</si>
  <si>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</si>
  <si>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</si>
  <si>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</si>
  <si>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</si>
  <si>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</si>
  <si>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</si>
  <si>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</si>
  <si>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</si>
  <si>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</si>
  <si>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</si>
  <si>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</si>
  <si>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</si>
  <si>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</si>
  <si>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</si>
  <si>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</si>
  <si>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</si>
  <si>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</si>
  <si>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</si>
  <si>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</si>
  <si>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</si>
  <si>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</si>
  <si>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</si>
  <si>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</si>
  <si>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</si>
  <si>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</si>
  <si>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</si>
  <si>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</si>
  <si>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</si>
  <si>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</si>
  <si>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</si>
  <si>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</si>
  <si>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</si>
  <si>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</si>
  <si>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</si>
  <si>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</si>
  <si>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</si>
  <si>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</si>
  <si>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</si>
  <si>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</si>
  <si>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</si>
  <si>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</si>
  <si>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</si>
  <si>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</si>
  <si>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</si>
  <si>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</si>
  <si>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</si>
  <si>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</si>
  <si>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</si>
  <si>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</si>
  <si>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</si>
  <si>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</si>
  <si>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</si>
  <si>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</si>
  <si>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</si>
  <si>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</si>
  <si>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</si>
  <si>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</si>
  <si>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</si>
  <si>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</si>
  <si>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</si>
  <si>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</si>
  <si>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</si>
  <si>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</si>
  <si>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</si>
  <si>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</si>
  <si>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</si>
  <si>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</si>
  <si>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</si>
  <si>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</si>
  <si>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</si>
  <si>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</si>
  <si>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</si>
  <si>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</si>
  <si>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</si>
  <si>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</si>
  <si>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</si>
  <si>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</si>
  <si>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</si>
  <si>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</si>
  <si>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</si>
  <si>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</si>
  <si>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</si>
  <si>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</si>
  <si>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</si>
  <si>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</si>
  <si>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</si>
  <si>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</si>
  <si>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</si>
  <si>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</si>
  <si>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</si>
  <si>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</si>
  <si>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</si>
  <si>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</si>
  <si>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</si>
  <si>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</si>
  <si>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</si>
  <si>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</si>
  <si>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</si>
  <si>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</si>
  <si>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</si>
  <si>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</si>
  <si>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</si>
  <si>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</si>
  <si>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</si>
  <si>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</si>
  <si>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</si>
  <si>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</si>
  <si>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</si>
  <si>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</si>
  <si>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</si>
  <si>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</si>
  <si>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</si>
  <si>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</si>
  <si>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</si>
  <si>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</si>
  <si>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</si>
  <si>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</si>
  <si>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</si>
  <si>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</si>
  <si>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</si>
  <si>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</si>
  <si>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</si>
  <si>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</si>
  <si>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</si>
  <si>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</si>
  <si>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</si>
  <si>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</si>
  <si>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</si>
  <si>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</si>
  <si>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</si>
  <si>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</si>
  <si>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</si>
  <si>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</si>
  <si>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</si>
  <si>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</si>
  <si>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</si>
  <si>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</si>
  <si>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</si>
  <si>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</si>
  <si>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</si>
  <si>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</si>
  <si>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</si>
  <si>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</si>
  <si>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</si>
  <si>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</si>
  <si>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</si>
  <si>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</si>
  <si>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</si>
  <si>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</si>
  <si>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</si>
  <si>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</si>
  <si>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</si>
  <si>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</si>
  <si>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</si>
  <si>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</si>
  <si>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</si>
  <si>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</si>
  <si>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</si>
  <si>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</si>
  <si>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</si>
  <si>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</si>
  <si>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</si>
  <si>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</si>
  <si>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</si>
  <si>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</si>
  <si>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</si>
  <si>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</si>
  <si>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</si>
  <si>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</si>
  <si>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</si>
  <si>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</si>
  <si>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</si>
  <si>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</si>
  <si>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</si>
  <si>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</si>
  <si>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</si>
  <si>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</si>
  <si>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</si>
  <si>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</si>
  <si>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</si>
  <si>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</si>
  <si>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</si>
  <si>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</si>
  <si>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</si>
  <si>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</si>
  <si>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</si>
  <si>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</si>
  <si>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</si>
  <si>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</si>
  <si>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</si>
  <si>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</si>
  <si>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</si>
  <si>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</si>
  <si>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</si>
  <si>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</si>
  <si>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</si>
  <si>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</si>
  <si>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</si>
  <si>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</si>
  <si>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</si>
  <si>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</si>
  <si>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</si>
  <si>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</si>
  <si>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</si>
  <si>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</si>
  <si>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</si>
  <si>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</si>
  <si>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</si>
  <si>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</si>
  <si>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</si>
  <si>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</si>
  <si>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</si>
  <si>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</si>
  <si>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</si>
  <si>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</si>
  <si>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</si>
  <si>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</si>
  <si>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</si>
  <si>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</si>
  <si>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</si>
  <si>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</si>
  <si>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</si>
  <si>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</si>
  <si>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</si>
  <si>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</si>
  <si>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</si>
  <si>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</si>
  <si>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</si>
  <si>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</si>
  <si>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</si>
  <si>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</si>
  <si>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</si>
  <si>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</si>
  <si>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</si>
  <si>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</si>
  <si>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</si>
  <si>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</si>
  <si>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</si>
  <si>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</si>
  <si>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</si>
  <si>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</si>
  <si>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</si>
  <si>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</si>
  <si>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</si>
  <si>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</si>
  <si>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</si>
  <si>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</si>
  <si>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</si>
  <si>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</si>
  <si>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</si>
  <si>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</si>
  <si>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</si>
  <si>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</si>
  <si>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</si>
  <si>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</si>
  <si>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</si>
  <si>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</si>
  <si>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</si>
  <si>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</si>
  <si>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</si>
  <si>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</si>
  <si>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</si>
  <si>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</si>
  <si>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</si>
  <si>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</si>
  <si>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</si>
  <si>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</si>
  <si>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</si>
  <si>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</si>
  <si>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</si>
  <si>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</si>
  <si>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</si>
  <si>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</si>
  <si>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</si>
  <si>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</si>
  <si>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</si>
  <si>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</si>
  <si>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</si>
  <si>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</si>
  <si>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</si>
  <si>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</si>
  <si>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</si>
  <si>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</si>
  <si>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</si>
  <si>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</si>
  <si>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</si>
  <si>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</si>
  <si>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</si>
  <si>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</si>
  <si>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</si>
  <si>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</si>
  <si>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</si>
  <si>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</si>
  <si>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</si>
  <si>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</si>
  <si>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</si>
  <si>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</si>
  <si>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</si>
  <si>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</si>
  <si>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</si>
  <si>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</si>
  <si>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</si>
  <si>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</si>
  <si>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</si>
  <si>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</si>
  <si>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</si>
  <si>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</si>
  <si>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</si>
  <si>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</si>
  <si>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</si>
  <si>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</si>
  <si>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</si>
  <si>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</si>
  <si>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</si>
  <si>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</si>
  <si>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</si>
  <si>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</si>
  <si>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</si>
  <si>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</si>
  <si>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</si>
  <si>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</si>
  <si>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</si>
  <si>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</si>
  <si>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</si>
  <si>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</si>
  <si>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</si>
  <si>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</si>
  <si>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</si>
  <si>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</si>
  <si>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</si>
  <si>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</si>
  <si>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</si>
  <si>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</si>
  <si>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</si>
  <si>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</si>
  <si>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</si>
  <si>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</si>
  <si>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</si>
  <si>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</si>
  <si>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</si>
  <si>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</si>
  <si>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</si>
  <si>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</si>
  <si>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</si>
  <si>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</si>
  <si>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</si>
  <si>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</si>
  <si>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</si>
  <si>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</si>
  <si>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</si>
  <si>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</si>
  <si>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</si>
  <si>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</si>
  <si>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</si>
  <si>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</si>
  <si>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</si>
  <si>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</si>
  <si>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</si>
  <si>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</si>
  <si>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</si>
  <si>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</si>
  <si>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</si>
  <si>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</si>
  <si>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</si>
  <si>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</si>
  <si>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</si>
  <si>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</si>
  <si>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</si>
  <si>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</si>
  <si>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</si>
  <si>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</si>
  <si>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</si>
  <si>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</si>
  <si>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</si>
  <si>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</si>
  <si>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</si>
  <si>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</si>
  <si>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</si>
  <si>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</si>
  <si>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</si>
  <si>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</si>
  <si>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</si>
  <si>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</si>
  <si>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</si>
  <si>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</si>
  <si>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</si>
  <si>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</si>
  <si>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</si>
  <si>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</si>
  <si>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</si>
  <si>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</si>
  <si>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</si>
  <si>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</si>
  <si>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</si>
  <si>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</si>
  <si>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</si>
  <si>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</si>
  <si>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</si>
  <si>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</si>
  <si>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</si>
  <si>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</si>
  <si>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</si>
  <si>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</si>
  <si>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</si>
  <si>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</si>
  <si>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</si>
  <si>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</si>
  <si>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</si>
  <si>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</si>
  <si>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</si>
  <si>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</si>
  <si>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</si>
  <si>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</si>
  <si>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</si>
  <si>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</si>
  <si>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</si>
  <si>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</si>
  <si>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</si>
  <si>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</si>
  <si>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</si>
  <si>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</si>
  <si>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</si>
  <si>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</si>
  <si>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</si>
  <si>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</si>
  <si>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</si>
  <si>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</si>
  <si>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</si>
  <si>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</si>
  <si>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</si>
  <si>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</si>
  <si>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</si>
  <si>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</si>
  <si>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</si>
  <si>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</si>
  <si>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</si>
  <si>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</si>
  <si>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</si>
  <si>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</si>
  <si>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</si>
  <si>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</si>
  <si>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</si>
  <si>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</si>
  <si>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</si>
  <si>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</si>
  <si>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</si>
  <si>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</si>
  <si>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</si>
  <si>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</si>
  <si>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</si>
  <si>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</si>
  <si>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</si>
  <si>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</si>
  <si>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</si>
  <si>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</si>
  <si>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</si>
  <si>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</si>
  <si>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</si>
  <si>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</si>
  <si>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</si>
  <si>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</si>
  <si>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</si>
  <si>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</si>
  <si>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</si>
  <si>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</si>
  <si>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</si>
  <si>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</si>
  <si>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</si>
  <si>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</si>
  <si>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</si>
  <si>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</si>
  <si>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</si>
  <si>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</si>
  <si>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</si>
  <si>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</si>
  <si>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</si>
  <si>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</si>
  <si>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</si>
  <si>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</si>
  <si>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</si>
  <si>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</si>
  <si>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</si>
  <si>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</si>
  <si>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</si>
  <si>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</si>
  <si>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</si>
  <si>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</si>
  <si>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</si>
  <si>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</si>
  <si>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</si>
  <si>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</si>
  <si>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</si>
  <si>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</si>
  <si>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</si>
  <si>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</si>
  <si>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</si>
  <si>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</si>
  <si>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</si>
  <si>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</si>
  <si>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</si>
  <si>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</si>
  <si>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</si>
  <si>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</si>
  <si>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</si>
  <si>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</si>
  <si>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</si>
  <si>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</si>
  <si>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</si>
  <si>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</si>
  <si>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</si>
  <si>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</si>
  <si>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</si>
  <si>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</si>
  <si>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</si>
  <si>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</si>
  <si>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</si>
  <si>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</si>
  <si>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</si>
  <si>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</si>
  <si>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</si>
  <si>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</si>
  <si>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</si>
  <si>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</si>
  <si>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</si>
  <si>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</si>
  <si>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</si>
  <si>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</si>
  <si>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</si>
  <si>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</si>
  <si>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</si>
  <si>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</si>
  <si>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</si>
  <si>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</si>
  <si>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</si>
  <si>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</si>
  <si>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</si>
  <si>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</si>
  <si>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</si>
  <si>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</si>
  <si>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</si>
  <si>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</si>
  <si>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</si>
  <si>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</si>
  <si>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</si>
  <si>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</si>
  <si>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</si>
  <si>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</si>
  <si>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</si>
  <si>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</si>
  <si>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</si>
  <si>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</si>
  <si>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</si>
  <si>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</si>
  <si>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</si>
  <si>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</si>
  <si>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</si>
  <si>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</si>
  <si>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</si>
  <si>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</si>
  <si>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</si>
  <si>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</si>
  <si>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</si>
  <si>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</si>
  <si>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</si>
  <si>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</si>
  <si>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</si>
  <si>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</si>
  <si>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</si>
  <si>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</si>
  <si>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</si>
  <si>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</si>
  <si>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</si>
  <si>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</si>
  <si>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</si>
  <si>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</si>
  <si>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</si>
  <si>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</si>
  <si>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</si>
  <si>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</si>
  <si>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</si>
  <si>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</si>
  <si>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</si>
  <si>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</si>
  <si>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</si>
  <si>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</si>
  <si>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</si>
  <si>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</si>
  <si>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</si>
  <si>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</si>
  <si>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</si>
  <si>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</si>
  <si>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</si>
  <si>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</si>
  <si>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</si>
  <si>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</si>
  <si>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</si>
  <si>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</si>
  <si>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</si>
  <si>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</si>
  <si>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</si>
  <si>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</si>
  <si>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</si>
  <si>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</si>
  <si>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</si>
  <si>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</si>
  <si>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</si>
  <si>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</si>
  <si>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</si>
  <si>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</si>
  <si>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</si>
  <si>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</si>
  <si>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</si>
  <si>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</si>
  <si>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</si>
  <si>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</si>
  <si>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</si>
  <si>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</si>
  <si>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</si>
  <si>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</si>
  <si>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</si>
  <si>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</si>
  <si>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</si>
  <si>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</si>
  <si>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</si>
  <si>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</si>
  <si>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</si>
  <si>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</si>
  <si>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</si>
  <si>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</si>
  <si>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</si>
  <si>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</si>
  <si>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</si>
  <si>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</si>
  <si>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</si>
  <si>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</si>
  <si>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</si>
  <si>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</si>
  <si>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</si>
  <si>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</si>
  <si>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</si>
  <si>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</si>
  <si>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</si>
  <si>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</si>
  <si>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</si>
  <si>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</si>
  <si>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</si>
  <si>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</si>
  <si>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</si>
  <si>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</si>
  <si>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</si>
  <si>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</si>
  <si>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</si>
  <si>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</si>
  <si>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</si>
  <si>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</si>
  <si>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</si>
  <si>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</si>
  <si>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</si>
  <si>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</si>
  <si>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</si>
  <si>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</si>
  <si>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</si>
  <si>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</si>
  <si>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</si>
  <si>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</si>
  <si>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</si>
  <si>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</si>
  <si>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</si>
  <si>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</si>
  <si>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</si>
  <si>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</si>
  <si>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</si>
  <si>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</si>
  <si>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</si>
  <si>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</si>
  <si>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</si>
  <si>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</si>
  <si>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</si>
  <si>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</si>
  <si>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</si>
  <si>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</si>
  <si>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</si>
  <si>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</si>
  <si>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</si>
  <si>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</si>
  <si>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</si>
  <si>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</si>
  <si>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</si>
  <si>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</si>
  <si>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</si>
  <si>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</si>
  <si>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</si>
  <si>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</si>
  <si>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</si>
  <si>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</si>
  <si>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</si>
  <si>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</si>
  <si>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</si>
  <si>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</si>
  <si>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</si>
  <si>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</si>
  <si>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</si>
  <si>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</si>
  <si>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</si>
  <si>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</si>
  <si>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</si>
  <si>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</si>
  <si>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</si>
  <si>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</si>
  <si>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</si>
  <si>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</si>
  <si>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</si>
  <si>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</si>
  <si>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</si>
  <si>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</si>
  <si>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</si>
  <si>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</si>
  <si>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</si>
  <si>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</si>
  <si>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</si>
  <si>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</si>
  <si>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</si>
  <si>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</si>
  <si>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</si>
  <si>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</si>
  <si>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</si>
  <si>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</si>
  <si>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</si>
  <si>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</si>
  <si>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</si>
  <si>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</si>
  <si>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</si>
  <si>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</si>
  <si>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</si>
  <si>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</si>
  <si>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</si>
  <si>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</si>
  <si>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</si>
  <si>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</si>
  <si>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</si>
  <si>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</si>
  <si>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</si>
  <si>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</si>
  <si>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</si>
  <si>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</si>
  <si>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</si>
  <si>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</si>
  <si>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</si>
  <si>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</si>
  <si>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</si>
  <si>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</si>
  <si>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</si>
  <si>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</si>
  <si>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</si>
  <si>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</si>
  <si>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</si>
  <si>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</si>
  <si>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</si>
  <si>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</si>
  <si>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</si>
  <si>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</si>
  <si>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</si>
  <si>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</si>
  <si>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</si>
  <si>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</si>
  <si>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</si>
  <si>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</si>
  <si>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</si>
  <si>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</si>
  <si>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</si>
  <si>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</si>
  <si>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</si>
  <si>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</si>
  <si>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</si>
  <si>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</si>
  <si>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</si>
  <si>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</si>
  <si>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</si>
  <si>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</si>
  <si>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</si>
  <si>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</si>
  <si>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</si>
  <si>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</si>
  <si>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</si>
  <si>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</si>
  <si>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</si>
  <si>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</si>
  <si>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</si>
  <si>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</si>
  <si>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</si>
  <si>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</si>
  <si>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</si>
  <si>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</si>
  <si>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</si>
  <si>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</si>
  <si>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</si>
  <si>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</si>
  <si>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</si>
  <si>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</si>
  <si>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</si>
  <si>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</si>
  <si>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</si>
  <si>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</si>
  <si>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</si>
  <si>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</si>
  <si>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</si>
  <si>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</si>
  <si>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</si>
  <si>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</si>
  <si>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</si>
  <si>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</si>
  <si>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</si>
  <si>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</si>
  <si>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</si>
  <si>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</si>
  <si>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</si>
  <si>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</si>
  <si>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</si>
  <si>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</si>
  <si>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</si>
  <si>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</si>
  <si>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</si>
  <si>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</si>
  <si>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</si>
  <si>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</si>
  <si>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</si>
  <si>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</si>
  <si>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</si>
  <si>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</si>
  <si>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</si>
  <si>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</si>
  <si>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</si>
  <si>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</si>
  <si>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</si>
  <si>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</si>
  <si>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</si>
  <si>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</si>
  <si>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</si>
  <si>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</si>
  <si>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</si>
  <si>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</si>
  <si>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</si>
  <si>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</si>
  <si>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</si>
  <si>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</si>
  <si>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</si>
  <si>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</si>
  <si>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</si>
  <si>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</si>
  <si>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</si>
  <si>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</si>
  <si>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</si>
  <si>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</si>
  <si>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</si>
  <si>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</si>
  <si>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</si>
  <si>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</si>
  <si>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</si>
  <si>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</si>
  <si>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</si>
  <si>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</si>
  <si>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</si>
  <si>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</si>
  <si>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</si>
  <si>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</si>
  <si>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</si>
  <si>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</si>
  <si>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</si>
  <si>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</si>
  <si>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</si>
  <si>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</si>
  <si>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</si>
  <si>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</si>
  <si>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</si>
  <si>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</si>
  <si>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</si>
  <si>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</si>
  <si>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</si>
  <si>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</si>
  <si>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</si>
  <si>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</si>
  <si>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</si>
  <si>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</si>
  <si>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</si>
  <si>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</si>
  <si>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</si>
  <si>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</si>
  <si>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</si>
  <si>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</si>
  <si>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</si>
  <si>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</si>
  <si>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</si>
  <si>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</si>
  <si>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</si>
  <si>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</si>
  <si>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</si>
  <si>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</si>
  <si>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</si>
  <si>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</si>
  <si>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</si>
  <si>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</si>
  <si>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</si>
  <si>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</si>
  <si>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</si>
  <si>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</si>
  <si>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</si>
  <si>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</si>
  <si>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</si>
  <si>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</si>
  <si>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</si>
  <si>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</si>
  <si>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</si>
  <si>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</si>
  <si>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</si>
  <si>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</si>
  <si>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</si>
  <si>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</si>
  <si>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</si>
  <si>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</si>
  <si>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</si>
  <si>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</si>
  <si>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</si>
  <si>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</si>
  <si>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</si>
  <si>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</si>
  <si>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</si>
  <si>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</si>
  <si>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</si>
  <si>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</si>
  <si>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</si>
  <si>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</si>
  <si>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</si>
  <si>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</si>
  <si>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</si>
  <si>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</si>
  <si>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</si>
  <si>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</si>
  <si>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</si>
  <si>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</si>
  <si>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</si>
  <si>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</si>
  <si>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</si>
  <si>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</si>
  <si>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</si>
  <si>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</si>
  <si>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</si>
  <si>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</si>
  <si>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</si>
  <si>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</si>
  <si>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</si>
  <si>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</si>
  <si>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</si>
  <si>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</si>
  <si>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</si>
  <si>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</si>
  <si>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</si>
  <si>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</si>
  <si>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</si>
  <si>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</si>
  <si>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</si>
  <si>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</si>
  <si>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</si>
  <si>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</si>
  <si>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</si>
  <si>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</si>
  <si>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</si>
  <si>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</si>
  <si>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</si>
  <si>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</si>
  <si>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</si>
  <si>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</si>
  <si>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</si>
  <si>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</si>
  <si>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</si>
  <si>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</si>
  <si>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</si>
  <si>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</si>
  <si>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</si>
  <si>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</si>
  <si>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</si>
  <si>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</si>
  <si>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</si>
  <si>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</si>
  <si>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</si>
  <si>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</si>
  <si>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</si>
  <si>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</si>
  <si>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</si>
  <si>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</si>
  <si>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</si>
  <si>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</si>
  <si>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</si>
  <si>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</si>
  <si>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</si>
  <si>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</si>
  <si>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</si>
  <si>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</si>
  <si>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</si>
  <si>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</si>
  <si>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</si>
  <si>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</si>
  <si>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</si>
  <si>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</si>
  <si>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</si>
  <si>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</si>
  <si>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</si>
  <si>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</si>
  <si>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</si>
  <si>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</si>
  <si>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</si>
  <si>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</si>
  <si>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</si>
  <si>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</si>
  <si>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</si>
  <si>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</si>
  <si>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</si>
  <si>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</si>
  <si>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</si>
  <si>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</si>
  <si>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</si>
  <si>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</si>
  <si>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</si>
  <si>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</si>
  <si>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</si>
  <si>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</si>
  <si>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</si>
  <si>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</si>
  <si>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</si>
  <si>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</si>
  <si>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</si>
  <si>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</si>
  <si>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</si>
  <si>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</si>
  <si>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</si>
  <si>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</si>
  <si>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</si>
  <si>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</si>
  <si>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</si>
  <si>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</si>
  <si>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</si>
  <si>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</si>
  <si>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</si>
  <si>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</si>
  <si>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</si>
  <si>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</si>
  <si>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</si>
  <si>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</si>
  <si>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</si>
  <si>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</si>
  <si>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</si>
  <si>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</si>
  <si>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</si>
  <si>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</si>
  <si>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</si>
  <si>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</si>
  <si>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</si>
  <si>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</si>
  <si>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</si>
  <si>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</si>
  <si>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</si>
  <si>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</si>
  <si>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</si>
  <si>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</si>
  <si>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</si>
  <si>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</si>
  <si>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</si>
  <si>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</si>
  <si>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</si>
  <si>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</si>
  <si>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</si>
  <si>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</si>
  <si>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</si>
  <si>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</si>
  <si>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</si>
  <si>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</si>
  <si>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</si>
  <si>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</si>
  <si>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</si>
  <si>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</si>
  <si>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</si>
  <si>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</si>
  <si>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</si>
  <si>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</si>
  <si>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</si>
  <si>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</si>
  <si>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</si>
  <si>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</si>
  <si>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</si>
  <si>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</si>
  <si>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</si>
  <si>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</si>
  <si>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</si>
  <si>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</si>
  <si>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</si>
  <si>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</si>
  <si>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</si>
  <si>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</si>
  <si>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</si>
  <si>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</si>
  <si>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</si>
  <si>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</si>
  <si>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</si>
  <si>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</si>
  <si>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</si>
  <si>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</si>
  <si>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</si>
  <si>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</si>
  <si>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</si>
  <si>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</si>
  <si>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</si>
  <si>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</si>
  <si>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</si>
  <si>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</si>
  <si>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</si>
  <si>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</si>
  <si>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</si>
  <si>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</si>
  <si>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</si>
  <si>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</si>
  <si>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</si>
  <si>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</si>
  <si>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</si>
  <si>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</si>
  <si>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</si>
  <si>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</si>
  <si>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</si>
  <si>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</si>
  <si>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</si>
  <si>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</si>
  <si>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</si>
  <si>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</si>
  <si>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</si>
  <si>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</si>
  <si>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</si>
  <si>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</si>
  <si>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</si>
  <si>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</si>
  <si>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</si>
  <si>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</si>
  <si>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</si>
  <si>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</si>
  <si>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</si>
  <si>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</si>
  <si>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</si>
  <si>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</si>
  <si>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</si>
  <si>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</si>
  <si>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</si>
  <si>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</si>
  <si>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</si>
  <si>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</si>
  <si>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</si>
  <si>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</si>
  <si>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</si>
  <si>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</si>
  <si>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</si>
  <si>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</si>
  <si>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</si>
  <si>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</si>
  <si>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</si>
  <si>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</si>
  <si>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</si>
  <si>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</si>
  <si>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</si>
  <si>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</si>
  <si>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</si>
  <si>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</si>
  <si>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</si>
  <si>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</si>
  <si>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</si>
  <si>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</si>
  <si>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</si>
  <si>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</si>
  <si>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</si>
  <si>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</si>
  <si>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</si>
  <si>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</si>
  <si>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</si>
  <si>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</si>
  <si>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</si>
  <si>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</si>
  <si>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</si>
  <si>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</si>
  <si>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</si>
  <si>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</si>
  <si>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</si>
  <si>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</si>
  <si>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</si>
  <si>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</si>
  <si>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</si>
  <si>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</si>
  <si>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</si>
  <si>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</si>
  <si>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</si>
  <si>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</si>
  <si>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</si>
  <si>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</si>
  <si>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</si>
  <si>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</si>
  <si>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</si>
  <si>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</si>
  <si>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</si>
  <si>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</si>
  <si>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</si>
  <si>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</si>
  <si>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</si>
  <si>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</si>
  <si>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</si>
  <si>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</si>
  <si>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</si>
  <si>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</si>
  <si>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</si>
  <si>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</si>
  <si>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</si>
  <si>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</si>
  <si>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</si>
  <si>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</si>
  <si>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</si>
  <si>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</si>
  <si>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</si>
  <si>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</si>
  <si>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</si>
  <si>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</si>
  <si>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</si>
  <si>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</si>
  <si>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</si>
  <si>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</si>
  <si>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</si>
  <si>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</si>
  <si>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</si>
  <si>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</si>
  <si>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</si>
  <si>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</si>
  <si>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</si>
  <si>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</si>
  <si>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</si>
  <si>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</si>
  <si>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</si>
  <si>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</si>
  <si>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</si>
  <si>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</si>
  <si>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</si>
  <si>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</si>
  <si>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</si>
  <si>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</si>
  <si>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</si>
  <si>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</si>
  <si>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</si>
  <si>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</si>
  <si>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</si>
  <si>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</si>
  <si>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</si>
  <si>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</si>
  <si>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</si>
  <si>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</si>
  <si>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</si>
  <si>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</si>
  <si>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</si>
  <si>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</si>
  <si>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</si>
  <si>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</si>
  <si>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</si>
  <si>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</si>
  <si>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</si>
  <si>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</si>
  <si>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</si>
  <si>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</si>
  <si>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</si>
  <si>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</si>
  <si>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</si>
  <si>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</si>
  <si>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</si>
  <si>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</si>
  <si>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</si>
  <si>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</si>
  <si>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</si>
  <si>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</si>
  <si>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</si>
  <si>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</si>
  <si>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</si>
  <si>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</si>
  <si>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</si>
  <si>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</si>
  <si>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</si>
  <si>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</si>
  <si>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</si>
  <si>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</si>
  <si>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</si>
  <si>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</si>
  <si>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</si>
  <si>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</si>
  <si>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</si>
  <si>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</si>
  <si>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</si>
  <si>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</si>
  <si>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</si>
  <si>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</si>
  <si>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</si>
  <si>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</si>
  <si>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</si>
  <si>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</si>
  <si>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</si>
  <si>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</si>
  <si>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</si>
  <si>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</si>
  <si>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</si>
  <si>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</si>
  <si>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</si>
  <si>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</si>
  <si>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</si>
  <si>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</si>
  <si>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</si>
  <si>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</si>
  <si>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</si>
  <si>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</si>
  <si>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</si>
  <si>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</si>
  <si>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</si>
  <si>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</si>
  <si>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</si>
  <si>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</si>
  <si>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</si>
  <si>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</si>
  <si>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</si>
  <si>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</si>
  <si>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</si>
  <si>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</si>
  <si>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</si>
  <si>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</si>
  <si>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</si>
  <si>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</si>
  <si>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</si>
  <si>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</si>
  <si>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</si>
  <si>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</si>
  <si>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</si>
  <si>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</si>
  <si>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</si>
  <si>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</si>
  <si>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</si>
  <si>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</si>
  <si>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</si>
  <si>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</si>
  <si>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</si>
  <si>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</si>
  <si>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</si>
  <si>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</si>
  <si>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</si>
  <si>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</si>
  <si>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</si>
  <si>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</si>
  <si>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</si>
  <si>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</si>
  <si>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</si>
  <si>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</si>
  <si>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</si>
  <si>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</si>
  <si>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</si>
  <si>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</si>
  <si>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</si>
  <si>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</si>
  <si>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</si>
  <si>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</si>
  <si>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</si>
  <si>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</si>
  <si>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</si>
  <si>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</si>
  <si>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</si>
  <si>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</si>
  <si>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</si>
  <si>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</si>
  <si>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</si>
  <si>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</si>
  <si>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</si>
  <si>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</si>
  <si>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</si>
  <si>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</si>
  <si>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</si>
  <si>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</si>
  <si>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</si>
  <si>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</si>
  <si>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</si>
  <si>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</si>
  <si>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</si>
  <si>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</si>
  <si>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</si>
  <si>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</si>
  <si>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</si>
  <si>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</si>
  <si>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</si>
  <si>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</si>
  <si>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</si>
  <si>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</si>
  <si>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</si>
  <si>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</si>
  <si>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</si>
  <si>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</si>
  <si>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</si>
  <si>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</si>
  <si>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</si>
  <si>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</si>
  <si>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</si>
  <si>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</si>
  <si>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</si>
  <si>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</si>
  <si>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</si>
  <si>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</si>
  <si>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</si>
  <si>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</si>
  <si>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</si>
  <si>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</si>
  <si>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</si>
  <si>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</si>
  <si>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</si>
  <si>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</si>
  <si>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</si>
  <si>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</si>
  <si>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</si>
  <si>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</si>
  <si>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</si>
  <si>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</si>
  <si>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</si>
  <si>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</si>
  <si>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</si>
  <si>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</si>
  <si>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</si>
  <si>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</si>
  <si>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</si>
  <si>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</si>
  <si>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</si>
  <si>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</si>
  <si>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</si>
  <si>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</si>
  <si>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</si>
  <si>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</si>
  <si>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</si>
  <si>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</si>
  <si>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</si>
  <si>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</si>
  <si>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</si>
  <si>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</si>
  <si>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</si>
  <si>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</si>
  <si>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</si>
  <si>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</si>
  <si>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</si>
  <si>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</si>
  <si>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</si>
  <si>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</si>
  <si>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</si>
  <si>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</si>
  <si>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</si>
  <si>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</si>
  <si>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</si>
  <si>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</si>
  <si>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</si>
  <si>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</si>
  <si>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</si>
  <si>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</si>
  <si>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</si>
  <si>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</si>
  <si>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</si>
  <si>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</si>
  <si>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</si>
  <si>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</si>
  <si>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</si>
  <si>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</si>
  <si>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</si>
  <si>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</si>
  <si>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</si>
  <si>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</si>
  <si>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</si>
  <si>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</si>
  <si>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</si>
  <si>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</si>
  <si>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</si>
  <si>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</si>
  <si>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</si>
  <si>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</si>
  <si>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</si>
  <si>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</si>
  <si>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</si>
  <si>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</si>
  <si>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</si>
  <si>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</si>
  <si>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</si>
  <si>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</si>
  <si>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</si>
  <si>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</si>
  <si>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</si>
  <si>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</si>
  <si>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</si>
  <si>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</si>
  <si>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</si>
  <si>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</si>
  <si>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</si>
  <si>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</si>
  <si>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</si>
  <si>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</si>
  <si>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</si>
  <si>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</si>
  <si>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</si>
  <si>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</si>
  <si>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</si>
  <si>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</si>
  <si>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</si>
  <si>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</si>
  <si>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</si>
  <si>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</si>
  <si>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</si>
  <si>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</si>
  <si>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</si>
  <si>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</si>
  <si>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</si>
  <si>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</si>
  <si>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</si>
  <si>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</si>
  <si>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</si>
  <si>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</si>
  <si>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</si>
  <si>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</si>
  <si>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</si>
  <si>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</si>
  <si>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</si>
  <si>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</si>
  <si>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</si>
  <si>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</si>
  <si>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</si>
  <si>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</si>
  <si>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</si>
  <si>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</si>
  <si>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</si>
  <si>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</si>
  <si>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</si>
  <si>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</si>
  <si>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</si>
  <si>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</si>
  <si>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</si>
  <si>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</si>
  <si>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</si>
  <si>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</si>
  <si>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</si>
  <si>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</si>
  <si>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</si>
  <si>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</si>
  <si>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</si>
  <si>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</si>
  <si>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</si>
  <si>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</si>
  <si>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</si>
  <si>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</si>
  <si>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</si>
  <si>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</si>
  <si>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</si>
  <si>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</si>
  <si>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</si>
  <si>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</si>
  <si>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</si>
  <si>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</si>
  <si>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</si>
  <si>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</si>
  <si>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</si>
  <si>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</si>
  <si>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</si>
  <si>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</si>
  <si>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</si>
  <si>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</si>
  <si>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</si>
  <si>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</si>
  <si>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</si>
  <si>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</si>
  <si>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</si>
  <si>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</si>
  <si>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</si>
  <si>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</si>
  <si>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</si>
  <si>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</si>
  <si>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</si>
  <si>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</si>
  <si>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</si>
  <si>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</si>
  <si>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</si>
  <si>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</si>
  <si>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</si>
  <si>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</si>
  <si>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</si>
  <si>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</si>
  <si>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</si>
  <si>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</si>
  <si>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</si>
  <si>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</si>
  <si>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</si>
  <si>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</si>
  <si>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</si>
  <si>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</si>
  <si>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</si>
  <si>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</si>
  <si>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</si>
  <si>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</si>
  <si>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</si>
  <si>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</si>
  <si>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</si>
  <si>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</si>
  <si>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</si>
  <si>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</si>
  <si>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</si>
  <si>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</si>
  <si>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</si>
  <si>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</si>
  <si>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</si>
  <si>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</si>
  <si>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</si>
  <si>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</si>
  <si>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</si>
  <si>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</si>
  <si>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</si>
  <si>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</si>
  <si>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</si>
  <si>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</si>
  <si>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</si>
  <si>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</si>
  <si>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</si>
  <si>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</si>
  <si>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</si>
  <si>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</si>
  <si>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</si>
  <si>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</si>
  <si>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</si>
  <si>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</si>
  <si>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</si>
  <si>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</si>
  <si>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</si>
  <si>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</si>
  <si>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</si>
  <si>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</si>
  <si>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</si>
  <si>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</si>
  <si>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</si>
  <si>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</si>
  <si>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</si>
  <si>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</si>
  <si>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</si>
  <si>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</si>
  <si>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</si>
  <si>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</si>
  <si>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</si>
  <si>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</si>
  <si>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</si>
  <si>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</si>
  <si>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</si>
  <si>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</si>
  <si>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</si>
  <si>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</si>
  <si>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</si>
  <si>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</si>
  <si>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</si>
  <si>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</si>
  <si>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</si>
  <si>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</si>
  <si>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</si>
  <si>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</si>
  <si>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</si>
  <si>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</si>
  <si>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</si>
  <si>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</si>
  <si>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</si>
  <si>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</si>
  <si>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</si>
  <si>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</si>
  <si>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</si>
  <si>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</si>
  <si>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</si>
  <si>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</si>
  <si>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</si>
  <si>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</si>
  <si>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</si>
  <si>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</si>
  <si>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</si>
  <si>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</si>
  <si>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</si>
  <si>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</si>
  <si>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</si>
  <si>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</si>
  <si>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</si>
  <si>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</si>
  <si>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</si>
  <si>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</si>
  <si>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</si>
  <si>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</si>
  <si>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</si>
  <si>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</si>
  <si>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</si>
  <si>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</si>
  <si>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</si>
  <si>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</si>
  <si>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</si>
  <si>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</si>
  <si>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</si>
  <si>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</si>
  <si>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</si>
  <si>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</si>
  <si>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</si>
  <si>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</si>
  <si>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</si>
  <si>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</si>
  <si>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</si>
  <si>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</si>
  <si>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</si>
  <si>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</si>
  <si>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</si>
  <si>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</si>
  <si>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</si>
  <si>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</si>
  <si>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</si>
  <si>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</si>
  <si>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</si>
  <si>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</si>
  <si>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</si>
  <si>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</si>
  <si>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</si>
  <si>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</si>
  <si>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</si>
  <si>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</si>
  <si>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</si>
  <si>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</si>
  <si>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</si>
  <si>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</si>
  <si>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</si>
  <si>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</si>
  <si>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</si>
  <si>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</si>
  <si>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</si>
  <si>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</si>
  <si>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</si>
  <si>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</si>
  <si>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</si>
  <si>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</si>
  <si>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</si>
  <si>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</si>
  <si>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</si>
  <si>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</si>
  <si>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</si>
  <si>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</si>
  <si>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</si>
  <si>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</si>
  <si>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</si>
  <si>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</si>
  <si>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</si>
  <si>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</si>
  <si>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</si>
  <si>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</si>
  <si>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</si>
  <si>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</si>
  <si>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</si>
  <si>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</si>
  <si>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</si>
  <si>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</si>
  <si>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</si>
  <si>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</si>
  <si>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</si>
  <si>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</si>
  <si>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</si>
  <si>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</si>
  <si>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</si>
  <si>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</si>
  <si>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</si>
  <si>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</si>
  <si>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</si>
  <si>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</si>
  <si>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</si>
  <si>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</si>
  <si>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</si>
  <si>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</si>
  <si>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</si>
  <si>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</si>
  <si>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</si>
  <si>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</si>
  <si>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</si>
  <si>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</si>
  <si>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</si>
  <si>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</si>
  <si>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</si>
  <si>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</si>
  <si>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</si>
  <si>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</si>
  <si>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</si>
  <si>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</si>
  <si>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</si>
  <si>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</si>
  <si>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</si>
  <si>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</si>
  <si>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</si>
  <si>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</si>
  <si>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</si>
  <si>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</si>
  <si>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</si>
  <si>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</si>
  <si>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</si>
  <si>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</si>
  <si>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</si>
  <si>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</si>
  <si>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</si>
  <si>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</si>
  <si>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</si>
  <si>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</si>
  <si>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</si>
  <si>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</si>
  <si>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</si>
  <si>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</si>
  <si>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</si>
  <si>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</si>
  <si>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</si>
  <si>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</si>
  <si>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</si>
  <si>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</si>
  <si>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</si>
  <si>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</si>
  <si>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</si>
  <si>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</si>
  <si>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</si>
  <si>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</si>
  <si>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</si>
  <si>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</si>
  <si>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</si>
  <si>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</si>
  <si>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</si>
  <si>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</si>
  <si>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</si>
  <si>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</si>
  <si>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</si>
  <si>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</si>
  <si>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</si>
  <si>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</si>
  <si>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</si>
  <si>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</si>
  <si>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</si>
  <si>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</si>
  <si>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</si>
  <si>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</si>
  <si>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</si>
  <si>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</si>
  <si>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</si>
  <si>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</si>
  <si>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</si>
  <si>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</si>
  <si>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</si>
  <si>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</si>
  <si>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</si>
  <si>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</si>
  <si>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</si>
  <si>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</si>
  <si>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</si>
  <si>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</si>
  <si>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</si>
  <si>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</si>
  <si>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</si>
  <si>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</si>
  <si>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</si>
  <si>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</si>
  <si>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</si>
  <si>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</si>
  <si>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</si>
  <si>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</si>
  <si>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</si>
  <si>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</si>
  <si>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</si>
  <si>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</si>
  <si>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</si>
  <si>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</si>
  <si>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</si>
  <si>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</si>
  <si>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</si>
  <si>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</si>
  <si>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</si>
  <si>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</si>
  <si>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</si>
  <si>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</si>
  <si>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</si>
  <si>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</si>
  <si>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</si>
  <si>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</si>
  <si>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</si>
  <si>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</si>
  <si>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</si>
  <si>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</si>
  <si>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</si>
  <si>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</si>
  <si>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</si>
  <si>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</si>
  <si>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</si>
  <si>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</si>
  <si>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</si>
  <si>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</si>
  <si>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</si>
  <si>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</si>
  <si>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</si>
  <si>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</si>
  <si>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</si>
  <si>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</si>
  <si>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</si>
  <si>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</si>
  <si>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</si>
  <si>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</si>
  <si>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</si>
  <si>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</si>
  <si>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</si>
  <si>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</si>
  <si>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</si>
  <si>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</si>
  <si>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</si>
  <si>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</si>
  <si>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</si>
  <si>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</si>
  <si>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</si>
  <si>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</si>
  <si>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</si>
  <si>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</si>
  <si>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</si>
  <si>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</si>
  <si>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</si>
  <si>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</si>
  <si>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</si>
  <si>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</si>
  <si>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</si>
  <si>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</si>
  <si>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</si>
  <si>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</si>
  <si>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</si>
  <si>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</si>
  <si>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</si>
  <si>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</si>
  <si>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</si>
  <si>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</si>
  <si>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</si>
  <si>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</si>
  <si>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</si>
  <si>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</si>
  <si>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</si>
  <si>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</si>
  <si>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</si>
  <si>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</si>
  <si>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</si>
  <si>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</si>
  <si>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</si>
  <si>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</si>
  <si>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</si>
  <si>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</si>
  <si>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</si>
  <si>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</si>
  <si>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</si>
  <si>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</si>
  <si>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</si>
  <si>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</si>
  <si>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</si>
  <si>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</si>
  <si>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</si>
  <si>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</si>
  <si>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</si>
  <si>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</si>
  <si>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</si>
  <si>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</si>
  <si>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</si>
  <si>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</si>
  <si>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</si>
  <si>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</si>
  <si>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</si>
  <si>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</si>
  <si>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</si>
  <si>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</si>
  <si>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</si>
  <si>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</si>
  <si>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</si>
  <si>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</si>
  <si>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</si>
  <si>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</si>
  <si>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</si>
  <si>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</si>
  <si>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</si>
  <si>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</si>
  <si>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</si>
  <si>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</si>
  <si>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</si>
  <si>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</si>
  <si>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</si>
  <si>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</si>
  <si>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</si>
  <si>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</si>
  <si>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</si>
  <si>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</si>
  <si>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</si>
  <si>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</si>
  <si>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</si>
  <si>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</si>
  <si>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</si>
  <si>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</si>
  <si>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</si>
  <si>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</si>
  <si>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</si>
  <si>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</si>
  <si>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</si>
  <si>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</si>
  <si>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</si>
  <si>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</si>
  <si>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</si>
  <si>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</si>
  <si>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</si>
  <si>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</si>
  <si>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</si>
  <si>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</si>
  <si>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</si>
  <si>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</si>
  <si>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</si>
  <si>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</si>
  <si>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</si>
  <si>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</si>
  <si>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</si>
  <si>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</si>
  <si>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</si>
  <si>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</si>
  <si>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</si>
  <si>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</si>
  <si>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</si>
  <si>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</si>
  <si>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</si>
  <si>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</si>
  <si>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</si>
  <si>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</si>
  <si>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</si>
  <si>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</si>
  <si>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</si>
  <si>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</si>
  <si>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</si>
  <si>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</si>
  <si>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</si>
  <si>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</si>
  <si>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</si>
  <si>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</si>
  <si>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</si>
  <si>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</si>
  <si>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</si>
  <si>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</si>
  <si>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</si>
  <si>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</si>
  <si>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</si>
  <si>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</si>
  <si>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</si>
  <si>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</si>
  <si>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</si>
  <si>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</si>
  <si>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</si>
  <si>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</si>
  <si>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</si>
  <si>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</si>
  <si>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</si>
  <si>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</si>
  <si>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</si>
  <si>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</si>
  <si>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</si>
  <si>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</si>
  <si>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</si>
  <si>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</si>
  <si>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</si>
  <si>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</si>
  <si>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</si>
  <si>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</si>
  <si>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</si>
  <si>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</si>
  <si>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</si>
  <si>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</si>
  <si>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</si>
  <si>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</si>
  <si>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</si>
  <si>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</si>
  <si>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</si>
  <si>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</si>
  <si>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</si>
  <si>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</si>
  <si>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</si>
  <si>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</si>
  <si>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</si>
  <si>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</si>
  <si>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</si>
  <si>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</si>
  <si>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</si>
  <si>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</si>
  <si>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</si>
  <si>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</si>
  <si>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</si>
  <si>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</si>
  <si>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</si>
  <si>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</si>
  <si>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</si>
  <si>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</si>
  <si>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</si>
  <si>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</si>
  <si>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</si>
  <si>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</si>
  <si>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</si>
  <si>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</si>
  <si>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</si>
  <si>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</si>
  <si>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</si>
  <si>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</si>
  <si>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</si>
  <si>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</si>
  <si>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</si>
  <si>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</si>
  <si>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</si>
  <si>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</si>
  <si>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</si>
  <si>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</si>
  <si>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</si>
  <si>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</si>
  <si>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</si>
  <si>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</si>
  <si>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</si>
  <si>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</si>
  <si>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</si>
  <si>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</si>
  <si>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</si>
  <si>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</si>
  <si>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</si>
  <si>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</si>
  <si>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</si>
  <si>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</si>
  <si>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</si>
  <si>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</si>
  <si>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</si>
  <si>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</si>
  <si>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</si>
  <si>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</si>
  <si>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</si>
  <si>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</si>
  <si>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</si>
  <si>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</si>
  <si>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</si>
  <si>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</si>
  <si>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</si>
  <si>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</si>
  <si>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</si>
  <si>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</si>
  <si>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</si>
  <si>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</si>
  <si>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</si>
  <si>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</si>
  <si>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</si>
  <si>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</si>
  <si>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</si>
  <si>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</si>
  <si>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</si>
  <si>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</si>
  <si>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</si>
  <si>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</si>
  <si>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</si>
  <si>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</si>
  <si>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</si>
  <si>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</si>
  <si>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</si>
  <si>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</si>
  <si>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</si>
  <si>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</si>
  <si>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</si>
  <si>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</si>
  <si>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</si>
  <si>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</si>
  <si>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</si>
  <si>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</si>
  <si>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</si>
  <si>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</si>
  <si>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</si>
  <si>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</si>
  <si>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</si>
  <si>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</si>
  <si>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</si>
  <si>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</si>
  <si>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</si>
  <si>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</si>
  <si>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</si>
  <si>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</si>
  <si>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</si>
  <si>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</si>
  <si>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</si>
  <si>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</si>
  <si>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</si>
  <si>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</si>
  <si>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</si>
  <si>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</si>
  <si>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</si>
  <si>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</si>
  <si>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</si>
  <si>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</si>
  <si>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</si>
  <si>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</si>
  <si>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</si>
  <si>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</si>
  <si>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</si>
  <si>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</si>
  <si>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</si>
  <si>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</si>
  <si>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</si>
  <si>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</si>
  <si>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</si>
  <si>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</si>
  <si>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</si>
  <si>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</si>
  <si>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</si>
  <si>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</si>
  <si>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</si>
  <si>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</si>
  <si>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</si>
  <si>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</si>
  <si>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</si>
  <si>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</si>
  <si>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</si>
  <si>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</si>
  <si>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</si>
  <si>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</si>
  <si>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</si>
  <si>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</si>
  <si>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</si>
  <si>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</si>
  <si>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</si>
  <si>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</si>
  <si>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</si>
  <si>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</si>
  <si>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</si>
  <si>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</si>
  <si>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</si>
  <si>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</si>
  <si>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</si>
  <si>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</si>
  <si>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</si>
  <si>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</si>
  <si>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</si>
  <si>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</si>
  <si>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</si>
  <si>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</si>
  <si>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</si>
  <si>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</si>
  <si>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</si>
  <si>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</si>
  <si>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</si>
  <si>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</si>
  <si>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</si>
  <si>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</si>
  <si>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</si>
  <si>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</si>
  <si>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</si>
  <si>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</si>
  <si>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</si>
  <si>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</si>
  <si>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</si>
  <si>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</si>
  <si>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</si>
  <si>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</si>
  <si>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</si>
  <si>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</si>
  <si>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</si>
  <si>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</si>
  <si>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</si>
  <si>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</si>
  <si>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</si>
  <si>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</si>
  <si>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</si>
  <si>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</si>
  <si>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</si>
  <si>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</si>
  <si>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</si>
  <si>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</si>
  <si>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</si>
  <si>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</si>
  <si>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</si>
  <si>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</si>
  <si>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</si>
  <si>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</si>
  <si>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</si>
  <si>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</si>
  <si>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</si>
  <si>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</si>
  <si>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</si>
  <si>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</si>
  <si>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</si>
  <si>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</si>
  <si>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</si>
  <si>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</si>
  <si>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</si>
  <si>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</si>
  <si>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</si>
  <si>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</si>
  <si>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</si>
  <si>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</si>
  <si>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</si>
  <si>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</si>
  <si>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</si>
  <si>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</si>
  <si>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</si>
  <si>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</si>
  <si>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</si>
  <si>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</si>
  <si>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</si>
  <si>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</si>
  <si>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</si>
  <si>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</si>
  <si>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</si>
  <si>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</si>
  <si>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</si>
  <si>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</si>
  <si>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</si>
  <si>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</si>
  <si>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</si>
  <si>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</si>
  <si>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</si>
  <si>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</si>
  <si>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</si>
  <si>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</si>
  <si>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</si>
  <si>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</si>
  <si>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</si>
  <si>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</si>
  <si>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</si>
  <si>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</si>
  <si>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</si>
  <si>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</si>
  <si>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</si>
  <si>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</si>
  <si>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</si>
  <si>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</si>
  <si>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</si>
  <si>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</si>
  <si>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</si>
  <si>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</si>
  <si>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</si>
  <si>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</si>
  <si>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</si>
  <si>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</si>
  <si>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</si>
  <si>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</si>
  <si>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</si>
  <si>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</si>
  <si>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</si>
  <si>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</si>
  <si>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</si>
  <si>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</si>
  <si>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</si>
  <si>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</si>
  <si>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</si>
  <si>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</si>
  <si>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</si>
  <si>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</si>
  <si>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</si>
  <si>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</si>
  <si>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</si>
  <si>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</si>
  <si>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</si>
  <si>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</si>
  <si>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</si>
  <si>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</si>
  <si>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</si>
  <si>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</si>
  <si>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</si>
  <si>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</si>
  <si>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</si>
  <si>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</si>
  <si>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</si>
  <si>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</si>
  <si>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</si>
  <si>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</si>
  <si>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</si>
  <si>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</si>
  <si>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</si>
  <si>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</si>
  <si>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</si>
  <si>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</si>
  <si>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</si>
  <si>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</si>
  <si>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</si>
  <si>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</si>
  <si>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</si>
  <si>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</si>
  <si>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</si>
  <si>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</si>
  <si>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</si>
  <si>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</si>
  <si>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</si>
  <si>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</si>
  <si>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</si>
  <si>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</si>
  <si>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</si>
  <si>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</si>
  <si>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</si>
  <si>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</si>
  <si>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</si>
  <si>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</si>
  <si>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</si>
  <si>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</si>
  <si>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</si>
  <si>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</si>
  <si>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</si>
  <si>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</si>
  <si>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</si>
  <si>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</si>
  <si>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</si>
  <si>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</si>
  <si>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</si>
  <si>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</si>
  <si>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</si>
  <si>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</si>
  <si>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</si>
  <si>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</si>
  <si>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</si>
  <si>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</si>
  <si>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</si>
  <si>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</si>
  <si>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</si>
  <si>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</si>
  <si>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</si>
  <si>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</si>
  <si>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</si>
  <si>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</si>
  <si>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</si>
  <si>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</si>
  <si>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</si>
  <si>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</si>
  <si>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</si>
  <si>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</si>
  <si>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</si>
  <si>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</si>
  <si>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</si>
  <si>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</si>
  <si>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</si>
  <si>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</si>
  <si>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</si>
  <si>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</si>
  <si>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</si>
  <si>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</si>
  <si>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</si>
  <si>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</si>
  <si>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</si>
  <si>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</si>
  <si>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</si>
  <si>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</si>
  <si>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</si>
  <si>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</si>
  <si>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</si>
  <si>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</si>
  <si>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</si>
  <si>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</si>
  <si>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</si>
  <si>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</si>
  <si>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</si>
  <si>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</si>
  <si>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</si>
  <si>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</si>
  <si>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</si>
  <si>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</si>
  <si>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</si>
  <si>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</si>
  <si>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</si>
  <si>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</si>
  <si>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</si>
  <si>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</si>
  <si>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</si>
  <si>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</si>
  <si>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</si>
  <si>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</si>
  <si>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</si>
  <si>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</si>
  <si>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</si>
  <si>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</si>
  <si>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</si>
  <si>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</si>
  <si>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</si>
  <si>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</si>
  <si>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</si>
  <si>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</si>
  <si>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</si>
  <si>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</si>
  <si>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</si>
  <si>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</si>
  <si>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</si>
  <si>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</si>
  <si>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</si>
  <si>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</si>
  <si>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</si>
  <si>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</si>
  <si>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</si>
  <si>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</si>
  <si>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</si>
  <si>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</si>
  <si>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</si>
  <si>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</si>
  <si>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</si>
  <si>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</si>
  <si>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</si>
  <si>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</si>
  <si>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</si>
  <si>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</si>
  <si>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</si>
  <si>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</si>
  <si>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</si>
  <si>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</si>
  <si>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</si>
  <si>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</si>
  <si>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</si>
  <si>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</si>
  <si>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</si>
  <si>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</si>
  <si>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</si>
  <si>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</si>
  <si>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</si>
  <si>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</si>
  <si>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</si>
  <si>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</si>
  <si>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</si>
  <si>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</si>
  <si>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</si>
  <si>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</si>
  <si>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</si>
  <si>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</si>
  <si>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</si>
  <si>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</si>
  <si>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</si>
  <si>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</si>
  <si>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</si>
  <si>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</si>
  <si>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</si>
  <si>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</si>
  <si>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</si>
  <si>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</si>
  <si>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</si>
  <si>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</si>
  <si>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</si>
  <si>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</si>
  <si>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</si>
  <si>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</si>
  <si>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</si>
  <si>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</si>
  <si>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</si>
  <si>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</si>
  <si>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</si>
  <si>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</si>
  <si>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</si>
  <si>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</si>
  <si>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</si>
  <si>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</si>
  <si>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</si>
  <si>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</si>
  <si>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</si>
  <si>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</si>
  <si>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</si>
  <si>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</si>
  <si>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</si>
  <si>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</si>
  <si>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</si>
  <si>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</si>
  <si>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</si>
  <si>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</si>
  <si>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</si>
  <si>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</si>
  <si>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</si>
  <si>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</si>
  <si>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</si>
  <si>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</si>
  <si>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</si>
  <si>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</si>
  <si>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</si>
  <si>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</si>
  <si>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</si>
  <si>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</si>
  <si>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</si>
  <si>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</si>
  <si>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</si>
  <si>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</si>
  <si>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</si>
  <si>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</si>
  <si>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</si>
  <si>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</si>
  <si>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</si>
  <si>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</si>
  <si>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</si>
  <si>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</si>
  <si>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</si>
  <si>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</si>
  <si>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</si>
  <si>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</si>
  <si>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</si>
  <si>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</si>
  <si>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</si>
  <si>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</si>
  <si>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</si>
  <si>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</si>
  <si>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</si>
  <si>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</si>
  <si>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</si>
  <si>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</si>
  <si>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</si>
  <si>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</si>
  <si>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</si>
  <si>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</si>
  <si>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</si>
  <si>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</si>
  <si>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</si>
  <si>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</si>
  <si>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</si>
  <si>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</si>
  <si>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</si>
  <si>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</si>
  <si>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</si>
  <si>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</si>
  <si>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</si>
  <si>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</si>
  <si>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</si>
  <si>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</si>
  <si>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</si>
  <si>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</si>
  <si>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</si>
  <si>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</si>
  <si>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</si>
  <si>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</si>
  <si>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</si>
  <si>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</si>
  <si>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</si>
  <si>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</si>
  <si>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</si>
  <si>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</si>
  <si>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</si>
  <si>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</si>
  <si>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</si>
  <si>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</si>
  <si>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</si>
  <si>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</si>
  <si>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</si>
  <si>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</si>
  <si>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</si>
  <si>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</si>
  <si>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</si>
  <si>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</si>
  <si>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</si>
  <si>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</si>
  <si>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</si>
  <si>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</si>
  <si>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</si>
  <si>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</si>
  <si>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</si>
  <si>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</si>
  <si>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</si>
  <si>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</si>
  <si>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</si>
  <si>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</si>
  <si>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</si>
  <si>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</si>
  <si>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</si>
  <si>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</si>
  <si>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</si>
  <si>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</si>
  <si>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</si>
  <si>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</si>
  <si>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</si>
  <si>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</si>
  <si>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</si>
  <si>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</si>
  <si>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</si>
  <si>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</si>
  <si>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</si>
  <si>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</si>
  <si>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</si>
  <si>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</si>
  <si>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</si>
  <si>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</si>
  <si>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</si>
  <si>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</si>
  <si>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</si>
  <si>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</si>
  <si>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</si>
  <si>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</si>
  <si>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</si>
  <si>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</si>
  <si>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</si>
  <si>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</si>
  <si>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</si>
  <si>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</si>
  <si>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</si>
  <si>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</si>
  <si>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</si>
  <si>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</si>
  <si>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</si>
  <si>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</si>
  <si>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</si>
  <si>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</si>
  <si>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</si>
  <si>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</si>
  <si>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</si>
  <si>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</si>
  <si>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</si>
  <si>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</si>
  <si>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</si>
  <si>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</si>
  <si>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</si>
  <si>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</si>
  <si>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</si>
  <si>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</si>
  <si>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</si>
  <si>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</si>
  <si>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</si>
  <si>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</si>
  <si>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</si>
  <si>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</si>
  <si>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</si>
  <si>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</si>
  <si>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</si>
  <si>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</si>
  <si>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</si>
  <si>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</si>
  <si>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</si>
  <si>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</si>
  <si>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</si>
  <si>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</si>
  <si>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</si>
  <si>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</si>
  <si>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</si>
  <si>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</si>
  <si>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</si>
  <si>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</si>
  <si>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</si>
  <si>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</si>
  <si>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</si>
  <si>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</si>
  <si>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</si>
  <si>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</si>
  <si>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</si>
  <si>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</si>
  <si>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</si>
  <si>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</si>
  <si>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</si>
  <si>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</si>
  <si>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</si>
  <si>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</si>
  <si>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</si>
  <si>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</si>
  <si>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</si>
  <si>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</si>
  <si>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</si>
  <si>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</si>
  <si>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</si>
  <si>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</si>
  <si>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</si>
  <si>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</si>
  <si>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</si>
  <si>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</si>
  <si>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</si>
  <si>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</si>
  <si>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</si>
  <si>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</si>
  <si>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</si>
  <si>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</si>
  <si>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</si>
  <si>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</si>
  <si>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</si>
  <si>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</si>
  <si>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</si>
  <si>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</si>
  <si>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</si>
  <si>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</si>
  <si>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</si>
  <si>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</si>
  <si>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</si>
  <si>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</si>
  <si>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</si>
  <si>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</si>
  <si>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</si>
  <si>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</si>
  <si>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</si>
  <si>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</si>
  <si>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</si>
  <si>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</si>
  <si>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</si>
  <si>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</si>
  <si>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</si>
  <si>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</si>
  <si>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</si>
  <si>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</si>
  <si>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</si>
  <si>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</si>
  <si>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</si>
  <si>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</si>
  <si>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</si>
  <si>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</si>
  <si>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</si>
  <si>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</si>
  <si>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</si>
  <si>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</si>
  <si>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</si>
  <si>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</si>
  <si>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</si>
  <si>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</si>
  <si>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</si>
  <si>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</si>
  <si>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</si>
  <si>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</si>
  <si>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</si>
  <si>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</si>
  <si>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</si>
  <si>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</si>
  <si>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</si>
  <si>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</si>
  <si>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</si>
  <si>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</si>
  <si>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</si>
  <si>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</si>
  <si>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</si>
  <si>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</si>
  <si>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</si>
  <si>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</si>
  <si>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</si>
  <si>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</si>
  <si>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</si>
  <si>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</si>
  <si>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</si>
  <si>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</si>
  <si>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</si>
  <si>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</si>
  <si>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</si>
  <si>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</si>
  <si>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</si>
  <si>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</si>
  <si>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</si>
  <si>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</si>
  <si>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</si>
  <si>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</si>
  <si>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</si>
  <si>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</si>
  <si>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</si>
  <si>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</si>
  <si>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</si>
  <si>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</si>
  <si>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</si>
  <si>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</si>
  <si>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</si>
  <si>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</si>
  <si>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</si>
  <si>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</si>
  <si>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</si>
  <si>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</si>
  <si>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</si>
  <si>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</si>
  <si>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</si>
  <si>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</si>
  <si>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</si>
  <si>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</si>
  <si>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</si>
  <si>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</si>
  <si>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</si>
  <si>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</si>
  <si>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</si>
  <si>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</si>
  <si>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</si>
  <si>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</si>
  <si>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</si>
  <si>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</si>
  <si>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</si>
  <si>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</si>
  <si>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</si>
  <si>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</si>
  <si>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</si>
  <si>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</si>
  <si>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</si>
  <si>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</si>
  <si>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</si>
  <si>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</si>
  <si>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</si>
  <si>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</si>
  <si>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</si>
  <si>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</si>
  <si>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</si>
  <si>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</si>
  <si>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</si>
  <si>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</si>
  <si>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</si>
  <si>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</si>
  <si>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</si>
  <si>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</si>
  <si>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</si>
  <si>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</si>
  <si>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</si>
  <si>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</si>
  <si>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</si>
  <si>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</si>
  <si>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</si>
  <si>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</si>
  <si>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</si>
  <si>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</si>
  <si>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</si>
  <si>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</si>
  <si>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</si>
  <si>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</si>
  <si>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</si>
  <si>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</si>
  <si>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</si>
  <si>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</si>
  <si>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</si>
  <si>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</si>
  <si>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</si>
  <si>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</si>
  <si>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</si>
  <si>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</si>
  <si>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</si>
  <si>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</si>
  <si>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</si>
  <si>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</si>
  <si>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</si>
  <si>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</si>
  <si>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</si>
  <si>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</si>
  <si>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</si>
  <si>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</si>
  <si>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</si>
  <si>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</si>
  <si>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</si>
  <si>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</si>
  <si>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</si>
  <si>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</si>
  <si>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</si>
  <si>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</si>
  <si>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</si>
  <si>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</si>
  <si>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</si>
  <si>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</si>
  <si>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</si>
  <si>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</si>
  <si>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</si>
  <si>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</si>
  <si>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</si>
  <si>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</si>
  <si>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</si>
  <si>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</si>
  <si>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</si>
  <si>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</si>
  <si>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</si>
  <si>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</si>
  <si>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</si>
  <si>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</si>
  <si>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</si>
  <si>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</si>
  <si>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</si>
  <si>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</si>
  <si>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</si>
  <si>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</si>
  <si>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</si>
  <si>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</si>
  <si>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</si>
  <si>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</si>
  <si>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</si>
  <si>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</si>
  <si>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</si>
  <si>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</si>
  <si>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</si>
  <si>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</si>
  <si>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</si>
  <si>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</si>
  <si>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</si>
  <si>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</si>
  <si>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</si>
  <si>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</si>
  <si>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</si>
  <si>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</si>
  <si>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</si>
  <si>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</si>
  <si>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</si>
  <si>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</si>
  <si>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</si>
  <si>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</si>
  <si>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</si>
  <si>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</si>
  <si>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</si>
  <si>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</si>
  <si>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</si>
  <si>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</si>
  <si>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</si>
  <si>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</si>
  <si>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</si>
  <si>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</si>
  <si>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</si>
  <si>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</si>
  <si>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</si>
  <si>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</si>
  <si>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</si>
  <si>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</si>
  <si>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</si>
  <si>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</si>
  <si>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</si>
  <si>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</si>
  <si>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</si>
  <si>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</si>
  <si>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</si>
  <si>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</si>
  <si>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</si>
  <si>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</si>
  <si>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</si>
  <si>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</si>
  <si>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</si>
  <si>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</si>
  <si>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</si>
  <si>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</si>
  <si>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</si>
  <si>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</si>
  <si>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</si>
  <si>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</si>
  <si>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</si>
  <si>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</si>
  <si>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</si>
  <si>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</si>
  <si>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</si>
  <si>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</si>
  <si>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</si>
  <si>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</si>
  <si>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</si>
  <si>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</si>
  <si>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</si>
  <si>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</si>
  <si>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</si>
  <si>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</si>
  <si>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</si>
  <si>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</si>
  <si>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</si>
  <si>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</si>
  <si>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</si>
  <si>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</si>
  <si>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</si>
  <si>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</si>
  <si>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</si>
  <si>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</si>
  <si>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</si>
  <si>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</si>
  <si>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</si>
  <si>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</si>
  <si>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</si>
  <si>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</si>
  <si>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</si>
  <si>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</si>
  <si>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</si>
  <si>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</si>
  <si>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</si>
  <si>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</si>
  <si>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</si>
  <si>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</si>
  <si>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</si>
  <si>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</si>
  <si>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</si>
  <si>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</si>
  <si>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</si>
  <si>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</si>
  <si>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</si>
  <si>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</si>
  <si>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</si>
  <si>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</si>
  <si>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</si>
  <si>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</si>
  <si>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</si>
  <si>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</si>
  <si>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</si>
  <si>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</si>
  <si>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</si>
  <si>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</si>
  <si>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</si>
  <si>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</si>
  <si>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</si>
  <si>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</si>
  <si>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</si>
  <si>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</si>
  <si>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</si>
  <si>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</si>
  <si>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</si>
  <si>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</si>
  <si>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</si>
  <si>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</si>
  <si>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</si>
  <si>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</si>
  <si>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</si>
  <si>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</si>
  <si>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</si>
  <si>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</si>
  <si>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</si>
  <si>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</si>
  <si>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</si>
  <si>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</si>
  <si>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</si>
  <si>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</si>
  <si>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</si>
  <si>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</si>
  <si>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</si>
  <si>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</si>
  <si>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</si>
  <si>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</si>
  <si>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</si>
  <si>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</si>
  <si>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</si>
  <si>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</si>
  <si>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</si>
  <si>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</si>
  <si>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</si>
  <si>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</si>
  <si>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</si>
  <si>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</si>
  <si>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</si>
  <si>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</si>
  <si>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</si>
  <si>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</si>
  <si>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</si>
  <si>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</si>
  <si>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</si>
  <si>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</si>
  <si>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</si>
  <si>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</si>
  <si>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</si>
  <si>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</si>
  <si>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</si>
  <si>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</si>
  <si>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</si>
  <si>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</si>
  <si>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</si>
  <si>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</si>
  <si>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</si>
  <si>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</si>
  <si>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</si>
  <si>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</si>
  <si>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</si>
  <si>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</si>
  <si>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</si>
  <si>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</si>
  <si>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</si>
  <si>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</si>
  <si>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</si>
  <si>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</si>
  <si>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</si>
  <si>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</si>
  <si>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</si>
  <si>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</si>
  <si>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</si>
  <si>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</si>
  <si>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</si>
  <si>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</si>
  <si>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</si>
  <si>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</si>
  <si>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</si>
  <si>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</si>
  <si>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</si>
  <si>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</si>
  <si>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</si>
  <si>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</si>
  <si>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</si>
  <si>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</si>
  <si>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</si>
  <si>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</si>
  <si>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</si>
  <si>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</si>
  <si>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</si>
  <si>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</si>
  <si>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</si>
  <si>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</si>
  <si>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</si>
  <si>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</si>
  <si>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</si>
  <si>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</si>
  <si>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</si>
  <si>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</si>
  <si>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</si>
  <si>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</si>
  <si>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</si>
  <si>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</si>
  <si>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</si>
  <si>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</si>
  <si>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</si>
  <si>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</si>
  <si>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</si>
  <si>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</si>
  <si>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</si>
  <si>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</si>
  <si>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</si>
  <si>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</si>
  <si>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</si>
  <si>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</si>
  <si>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</si>
  <si>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</si>
  <si>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</si>
  <si>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</si>
  <si>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</si>
  <si>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</si>
  <si>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</si>
  <si>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</si>
  <si>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</si>
  <si>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</si>
  <si>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</si>
  <si>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</si>
  <si>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</si>
  <si>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</si>
  <si>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</si>
  <si>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</si>
  <si>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</si>
  <si>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</si>
  <si>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</si>
  <si>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</si>
  <si>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</si>
  <si>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</si>
  <si>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</si>
  <si>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</si>
  <si>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</si>
  <si>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</si>
  <si>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</si>
  <si>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</si>
  <si>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</si>
  <si>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</si>
  <si>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</si>
  <si>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</si>
  <si>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</si>
  <si>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</si>
  <si>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</si>
  <si>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</si>
  <si>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</si>
  <si>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</si>
  <si>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</si>
  <si>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</si>
  <si>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</si>
  <si>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</si>
  <si>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</si>
  <si>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</si>
  <si>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</si>
  <si>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</si>
  <si>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</si>
  <si>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</si>
  <si>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</si>
  <si>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</si>
  <si>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</si>
  <si>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</si>
  <si>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</si>
  <si>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</si>
  <si>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</si>
  <si>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</si>
  <si>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</si>
  <si>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</si>
  <si>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</si>
  <si>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</si>
  <si>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</si>
  <si>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</si>
  <si>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</si>
  <si>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</si>
  <si>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</si>
  <si>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</si>
  <si>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</si>
  <si>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</si>
  <si>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</si>
  <si>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</si>
  <si>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</si>
  <si>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</si>
  <si>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</si>
  <si>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</si>
  <si>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</si>
  <si>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</si>
  <si>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</si>
  <si>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</si>
  <si>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</si>
  <si>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</si>
  <si>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</si>
  <si>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</si>
  <si>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</si>
  <si>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</si>
  <si>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</si>
  <si>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</si>
  <si>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</si>
  <si>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</si>
  <si>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</si>
  <si>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</si>
  <si>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</si>
  <si>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</si>
  <si>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</si>
  <si>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</si>
  <si>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</si>
  <si>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</si>
  <si>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</si>
  <si>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</si>
  <si>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</si>
  <si>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</si>
  <si>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</si>
  <si>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</si>
  <si>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</si>
  <si>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</si>
  <si>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</si>
  <si>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</si>
  <si>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</si>
  <si>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</si>
  <si>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</si>
  <si>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</si>
  <si>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</si>
  <si>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</si>
  <si>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</si>
  <si>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</si>
  <si>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</si>
  <si>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</si>
  <si>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</si>
  <si>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</si>
  <si>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</si>
  <si>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</si>
  <si>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</si>
  <si>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</si>
  <si>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</si>
  <si>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</si>
  <si>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</si>
  <si>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</si>
  <si>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</si>
  <si>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</si>
  <si>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</si>
  <si>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</si>
  <si>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</si>
  <si>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</si>
  <si>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</si>
  <si>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</si>
  <si>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</si>
  <si>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</si>
  <si>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</si>
  <si>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</si>
  <si>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</si>
  <si>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</si>
  <si>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</si>
  <si>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</si>
  <si>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</si>
  <si>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</si>
  <si>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</si>
  <si>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</si>
  <si>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</si>
  <si>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</si>
  <si>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</si>
  <si>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</si>
  <si>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</si>
  <si>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</si>
  <si>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</si>
  <si>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</si>
  <si>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</si>
  <si>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</si>
  <si>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</si>
  <si>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</si>
  <si>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</si>
  <si>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</si>
  <si>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</si>
  <si>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</si>
  <si>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</si>
  <si>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</si>
  <si>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</si>
  <si>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</si>
  <si>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</si>
  <si>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</si>
  <si>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</si>
  <si>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</si>
  <si>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</si>
  <si>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</si>
  <si>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</si>
  <si>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</si>
  <si>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</si>
  <si>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</si>
  <si>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</si>
  <si>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</si>
  <si>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</si>
  <si>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</si>
  <si>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</si>
  <si>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</si>
  <si>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</si>
  <si>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</si>
  <si>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</si>
  <si>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</si>
  <si>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</si>
  <si>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</si>
  <si>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</si>
  <si>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</si>
  <si>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</si>
  <si>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</si>
  <si>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</si>
  <si>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</si>
  <si>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</si>
  <si>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</si>
  <si>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</si>
  <si>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</si>
  <si>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</si>
  <si>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</si>
  <si>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</si>
  <si>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</si>
  <si>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</si>
  <si>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</si>
  <si>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</si>
  <si>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</si>
  <si>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</si>
  <si>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</si>
  <si>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</si>
  <si>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</si>
  <si>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</si>
  <si>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</si>
  <si>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</si>
  <si>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</si>
  <si>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</si>
  <si>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</si>
  <si>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</si>
  <si>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</si>
  <si>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</si>
  <si>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</si>
  <si>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</si>
  <si>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</si>
  <si>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</si>
  <si>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</si>
  <si>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</si>
  <si>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</si>
  <si>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</si>
  <si>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</si>
  <si>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</si>
  <si>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</si>
  <si>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</si>
  <si>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</si>
  <si>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</si>
  <si>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</si>
  <si>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</si>
  <si>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</si>
  <si>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</si>
  <si>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</si>
  <si>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</si>
  <si>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</si>
  <si>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</si>
  <si>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</si>
  <si>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</si>
  <si>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</si>
  <si>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</si>
  <si>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</si>
  <si>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</si>
  <si>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</si>
  <si>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</si>
  <si>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</si>
  <si>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</si>
  <si>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</si>
  <si>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</si>
  <si>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</si>
  <si>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</si>
  <si>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</si>
  <si>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</si>
  <si>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</si>
  <si>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</si>
  <si>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</si>
  <si>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</si>
  <si>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</si>
  <si>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</si>
  <si>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</si>
  <si>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</si>
  <si>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</si>
  <si>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</si>
  <si>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</si>
  <si>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</si>
  <si>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</si>
  <si>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</si>
  <si>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</si>
  <si>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</si>
  <si>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</si>
  <si>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</si>
  <si>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</si>
  <si>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</si>
  <si>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</si>
  <si>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</si>
  <si>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</si>
  <si>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</si>
  <si>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</si>
  <si>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</si>
  <si>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</si>
  <si>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</si>
  <si>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</si>
  <si>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</si>
  <si>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</si>
  <si>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</si>
  <si>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</si>
  <si>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</si>
  <si>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</si>
  <si>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</si>
  <si>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</si>
  <si>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</si>
  <si>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</si>
  <si>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</si>
  <si>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</si>
  <si>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</si>
  <si>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</si>
  <si>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</si>
  <si>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</si>
  <si>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</si>
  <si>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</si>
  <si>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</si>
  <si>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</si>
  <si>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</si>
  <si>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</si>
  <si>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</si>
  <si>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</si>
  <si>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</si>
  <si>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</si>
  <si>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</si>
  <si>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</si>
  <si>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</si>
  <si>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</si>
  <si>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</si>
  <si>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</si>
  <si>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</si>
  <si>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</si>
  <si>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</si>
  <si>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</si>
  <si>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</si>
  <si>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</si>
  <si>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</si>
  <si>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</si>
  <si>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</si>
  <si>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</si>
  <si>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</si>
  <si>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</si>
  <si>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</si>
  <si>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</si>
  <si>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</si>
  <si>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</si>
  <si>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</si>
  <si>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</si>
  <si>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</si>
  <si>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</si>
  <si>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</si>
  <si>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</si>
  <si>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</si>
  <si>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</si>
  <si>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</si>
  <si>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</si>
  <si>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</si>
  <si>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</si>
  <si>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</si>
  <si>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</si>
  <si>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</si>
  <si>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</si>
  <si>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</si>
  <si>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</si>
  <si>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</si>
  <si>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</si>
  <si>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</si>
  <si>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</si>
  <si>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</si>
  <si>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</si>
  <si>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</si>
  <si>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</si>
  <si>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</si>
  <si>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</si>
  <si>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</si>
  <si>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</si>
  <si>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</si>
  <si>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</si>
  <si>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</si>
  <si>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</si>
  <si>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</si>
  <si>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</si>
  <si>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</si>
  <si>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</si>
  <si>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</si>
  <si>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</si>
  <si>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</si>
  <si>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</si>
  <si>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</si>
  <si>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</si>
  <si>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</si>
  <si>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</si>
  <si>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</si>
  <si>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</si>
  <si>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</si>
  <si>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</si>
  <si>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</si>
  <si>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</si>
  <si>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</si>
  <si>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</si>
  <si>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</si>
  <si>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</si>
  <si>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</si>
  <si>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</si>
  <si>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</si>
  <si>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</si>
  <si>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</si>
  <si>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</si>
  <si>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</si>
  <si>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</si>
  <si>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</si>
  <si>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</si>
  <si>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</si>
  <si>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</si>
  <si>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</si>
  <si>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</si>
  <si>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</si>
  <si>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</si>
  <si>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</si>
  <si>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</si>
  <si>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</si>
  <si>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</si>
  <si>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</si>
  <si>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</si>
  <si>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</si>
  <si>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</si>
  <si>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</si>
  <si>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</si>
  <si>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</si>
  <si>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</si>
  <si>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</si>
  <si>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</si>
  <si>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</si>
  <si>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</si>
  <si>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</si>
  <si>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</si>
  <si>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</si>
  <si>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</si>
  <si>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</si>
  <si>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</si>
  <si>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</si>
  <si>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</si>
  <si>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</si>
  <si>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</si>
  <si>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</si>
  <si>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</si>
  <si>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</si>
  <si>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</si>
  <si>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</si>
  <si>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</si>
  <si>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</si>
  <si>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</si>
  <si>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</si>
  <si>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</si>
  <si>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</si>
  <si>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</si>
  <si>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</si>
  <si>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</si>
  <si>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</si>
  <si>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</si>
  <si>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</si>
  <si>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</si>
  <si>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</si>
  <si>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</si>
  <si>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</si>
  <si>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</si>
  <si>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</si>
  <si>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</si>
  <si>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</si>
  <si>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</si>
  <si>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</si>
  <si>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</si>
  <si>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</si>
  <si>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</si>
  <si>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</si>
  <si>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</si>
  <si>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</si>
  <si>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</si>
  <si>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</si>
  <si>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</si>
  <si>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</si>
  <si>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</si>
  <si>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</si>
  <si>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</si>
  <si>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</si>
  <si>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</si>
  <si>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</si>
  <si>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</si>
  <si>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</si>
  <si>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</si>
  <si>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</si>
  <si>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</si>
  <si>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</si>
  <si>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</si>
  <si>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</si>
  <si>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</si>
  <si>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</si>
  <si>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</si>
  <si>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</si>
  <si>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</si>
  <si>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</si>
  <si>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</si>
  <si>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</si>
  <si>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</si>
  <si>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</si>
  <si>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</si>
  <si>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</si>
  <si>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</si>
  <si>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</si>
  <si>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</si>
  <si>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</si>
  <si>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</si>
  <si>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</si>
  <si>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</si>
  <si>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</si>
  <si>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</si>
  <si>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</si>
  <si>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</si>
  <si>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</si>
  <si>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</si>
  <si>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</si>
  <si>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</si>
  <si>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</si>
  <si>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</si>
  <si>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</si>
  <si>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</si>
  <si>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</si>
  <si>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</si>
  <si>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</si>
  <si>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</si>
  <si>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</si>
  <si>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</si>
  <si>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</si>
  <si>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</si>
  <si>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</si>
  <si>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</si>
  <si>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</si>
  <si>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</si>
  <si>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</si>
  <si>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</si>
  <si>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</si>
  <si>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</si>
  <si>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</si>
  <si>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</si>
  <si>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</si>
  <si>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</si>
  <si>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</si>
  <si>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</si>
  <si>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</si>
  <si>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</si>
  <si>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</si>
  <si>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</si>
  <si>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</si>
  <si>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</si>
  <si>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</si>
  <si>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</si>
  <si>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</si>
  <si>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</si>
  <si>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</si>
  <si>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</si>
  <si>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</si>
  <si>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</si>
  <si>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</si>
  <si>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</si>
  <si>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</si>
  <si>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</si>
  <si>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</si>
  <si>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</si>
  <si>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</si>
  <si>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</si>
  <si>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</si>
  <si>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</si>
  <si>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</si>
  <si>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</si>
  <si>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</si>
  <si>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</si>
  <si>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</si>
  <si>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</si>
  <si>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</si>
  <si>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</si>
  <si>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</si>
  <si>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</si>
  <si>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</si>
  <si>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</si>
  <si>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</si>
  <si>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</si>
  <si>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</si>
  <si>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</si>
  <si>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</si>
  <si>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</si>
  <si>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</si>
  <si>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</si>
  <si>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</si>
  <si>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</si>
  <si>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</si>
  <si>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</si>
  <si>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</si>
  <si>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</si>
  <si>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</si>
  <si>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</si>
  <si>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</si>
  <si>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</si>
  <si>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</si>
  <si>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</si>
  <si>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</si>
  <si>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</si>
  <si>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</si>
  <si>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</si>
  <si>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</si>
  <si>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</si>
  <si>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</si>
  <si>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</si>
  <si>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</si>
  <si>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</si>
  <si>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</si>
  <si>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</si>
  <si>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</si>
  <si>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</si>
  <si>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</si>
  <si>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</si>
  <si>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</si>
  <si>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</si>
  <si>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</si>
  <si>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</si>
  <si>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</si>
  <si>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</si>
  <si>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</si>
  <si>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</si>
  <si>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</si>
  <si>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</si>
  <si>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</si>
  <si>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</si>
  <si>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</si>
  <si>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</si>
  <si>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</si>
  <si>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</si>
  <si>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</si>
  <si>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</si>
  <si>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</si>
  <si>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</si>
  <si>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</si>
  <si>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</si>
  <si>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</si>
  <si>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</si>
  <si>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</si>
  <si>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</si>
  <si>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</si>
  <si>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</si>
  <si>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</si>
  <si>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</si>
  <si>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</si>
  <si>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</si>
  <si>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</si>
  <si>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</si>
  <si>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</si>
  <si>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</si>
  <si>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</si>
  <si>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</si>
  <si>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</si>
  <si>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</si>
  <si>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</si>
  <si>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</si>
  <si>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</si>
  <si>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</si>
  <si>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</si>
  <si>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</si>
  <si>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</si>
  <si>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</si>
  <si>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</si>
  <si>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</si>
  <si>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</si>
  <si>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</si>
  <si>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</si>
  <si>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</si>
  <si>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</si>
  <si>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</si>
  <si>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</si>
  <si>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</si>
  <si>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</si>
  <si>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</si>
  <si>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</si>
  <si>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</si>
  <si>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</si>
  <si>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</si>
  <si>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</si>
  <si>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</si>
  <si>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</si>
  <si>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</si>
  <si>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</si>
  <si>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</si>
  <si>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</si>
  <si>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</si>
  <si>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</si>
  <si>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</si>
  <si>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</si>
  <si>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</si>
  <si>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</si>
  <si>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</si>
  <si>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</si>
  <si>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</si>
  <si>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</si>
  <si>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</si>
  <si>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</si>
  <si>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</si>
  <si>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</si>
  <si>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</si>
  <si>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</si>
  <si>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</si>
  <si>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</si>
  <si>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</si>
  <si>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</si>
  <si>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</si>
  <si>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</si>
  <si>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</si>
  <si>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</si>
  <si>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</si>
  <si>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</si>
  <si>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</si>
  <si>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</si>
  <si>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</si>
  <si>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</si>
  <si>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</si>
  <si>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</si>
  <si>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</si>
  <si>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</si>
  <si>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</si>
  <si>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</si>
  <si>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</si>
  <si>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</si>
  <si>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</si>
  <si>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</si>
  <si>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</si>
  <si>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</si>
  <si>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</si>
  <si>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</si>
  <si>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</si>
  <si>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</si>
  <si>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</si>
  <si>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</si>
  <si>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</si>
  <si>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</si>
  <si>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</si>
  <si>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</si>
  <si>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</si>
  <si>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</si>
  <si>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</si>
  <si>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</si>
  <si>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</si>
  <si>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</si>
  <si>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</si>
  <si>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</si>
  <si>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</si>
  <si>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</si>
  <si>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</si>
  <si>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</si>
  <si>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</si>
  <si>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</si>
  <si>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</si>
  <si>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</si>
  <si>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</si>
  <si>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</si>
  <si>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</si>
  <si>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</si>
  <si>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</si>
  <si>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</si>
  <si>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</si>
  <si>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</si>
  <si>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</si>
  <si>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</si>
  <si>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</si>
  <si>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</si>
  <si>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</si>
  <si>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</si>
  <si>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</si>
  <si>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</si>
  <si>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</si>
  <si>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</si>
  <si>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</si>
  <si>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</si>
  <si>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</si>
  <si>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</si>
  <si>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</si>
  <si>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</si>
  <si>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</si>
  <si>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</si>
  <si>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</si>
  <si>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</si>
  <si>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</si>
  <si>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</si>
  <si>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</si>
  <si>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</si>
  <si>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</si>
  <si>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</si>
  <si>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</si>
  <si>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</si>
  <si>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</si>
  <si>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</si>
  <si>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</si>
  <si>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</si>
  <si>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</si>
  <si>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</si>
  <si>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</si>
  <si>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</si>
  <si>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</si>
  <si>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</si>
  <si>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</si>
  <si>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</si>
  <si>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</si>
  <si>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</si>
  <si>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</si>
  <si>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</si>
  <si>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</si>
  <si>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</si>
  <si>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</si>
  <si>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</si>
  <si>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</si>
  <si>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</si>
  <si>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</si>
  <si>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</si>
  <si>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</si>
  <si>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</si>
  <si>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</si>
  <si>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</si>
  <si>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</si>
  <si>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</si>
  <si>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</si>
  <si>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</si>
  <si>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</si>
  <si>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</si>
  <si>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</si>
  <si>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</si>
  <si>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</si>
  <si>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</si>
  <si>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</si>
  <si>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</si>
  <si>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</si>
  <si>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</si>
  <si>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</si>
  <si>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</si>
  <si>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</si>
  <si>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</si>
  <si>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</si>
  <si>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</si>
  <si>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</si>
  <si>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</si>
  <si>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</si>
  <si>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</si>
  <si>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</si>
  <si>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</si>
  <si>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</si>
  <si>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</si>
  <si>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</si>
  <si>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</si>
  <si>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</si>
  <si>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</si>
  <si>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</si>
  <si>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</si>
  <si>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</si>
  <si>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</si>
  <si>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</si>
  <si>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</si>
  <si>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</si>
  <si>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</si>
  <si>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</si>
  <si>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</si>
  <si>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</si>
  <si>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</si>
  <si>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</si>
  <si>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</si>
  <si>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</si>
  <si>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</si>
  <si>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</si>
  <si>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</si>
  <si>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</si>
  <si>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</si>
  <si>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</si>
  <si>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</si>
  <si>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</si>
  <si>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</si>
  <si>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</si>
  <si>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</si>
  <si>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</si>
  <si>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</si>
  <si>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</si>
  <si>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</si>
  <si>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</si>
  <si>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</si>
  <si>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</si>
  <si>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</si>
  <si>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</si>
  <si>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</si>
  <si>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</si>
  <si>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</si>
  <si>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</si>
  <si>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</si>
  <si>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</si>
  <si>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</si>
  <si>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</si>
  <si>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</si>
  <si>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</si>
  <si>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</si>
  <si>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</si>
  <si>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</si>
  <si>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</si>
  <si>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</si>
  <si>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</si>
  <si>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</si>
  <si>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</si>
  <si>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</si>
  <si>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</si>
  <si>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</si>
  <si>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</si>
  <si>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</si>
  <si>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</si>
  <si>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</si>
  <si>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</si>
  <si>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</si>
  <si>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</si>
  <si>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</si>
  <si>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</si>
  <si>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</si>
  <si>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</si>
  <si>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</si>
  <si>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</si>
  <si>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</si>
  <si>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</si>
  <si>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</si>
  <si>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</si>
  <si>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</si>
  <si>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</si>
  <si>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</si>
  <si>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</si>
  <si>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</si>
  <si>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</si>
  <si>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</si>
  <si>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</si>
  <si>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</si>
  <si>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</si>
  <si>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</si>
  <si>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</si>
  <si>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</si>
  <si>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</si>
  <si>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</si>
  <si>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</si>
  <si>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</si>
  <si>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</si>
  <si>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</si>
  <si>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</si>
  <si>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</si>
  <si>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</si>
  <si>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</si>
  <si>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</si>
  <si>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</si>
  <si>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</si>
  <si>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</si>
  <si>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</si>
  <si>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</si>
  <si>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</si>
  <si>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</si>
  <si>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</si>
  <si>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</si>
  <si>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</si>
  <si>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</si>
  <si>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</si>
  <si>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</si>
  <si>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</si>
  <si>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</si>
  <si>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</si>
  <si>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</si>
  <si>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</si>
  <si>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</si>
  <si>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</si>
  <si>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</si>
  <si>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</si>
  <si>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</si>
  <si>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</si>
  <si>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</si>
  <si>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</si>
  <si>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</si>
  <si>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</si>
  <si>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</si>
  <si>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</si>
  <si>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</si>
  <si>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</si>
  <si>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</si>
  <si>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</si>
  <si>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</si>
  <si>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</si>
  <si>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</si>
  <si>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</si>
  <si>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</si>
  <si>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</si>
  <si>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</si>
  <si>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</si>
  <si>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</si>
  <si>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</si>
  <si>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</si>
  <si>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</si>
  <si>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</si>
  <si>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</si>
  <si>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</si>
  <si>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</si>
  <si>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</si>
  <si>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</si>
  <si>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</si>
  <si>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</si>
  <si>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</si>
  <si>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</si>
  <si>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</si>
  <si>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</si>
  <si>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</si>
  <si>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</si>
  <si>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</si>
  <si>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</si>
  <si>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</si>
  <si>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</si>
  <si>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</si>
  <si>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</si>
  <si>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</si>
  <si>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</si>
  <si>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</si>
  <si>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</si>
  <si>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</si>
  <si>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</si>
  <si>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</si>
  <si>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</si>
  <si>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</si>
  <si>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</si>
  <si>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</si>
  <si>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</si>
  <si>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</si>
  <si>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</si>
  <si>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</si>
  <si>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</si>
  <si>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</si>
  <si>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</si>
  <si>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</si>
  <si>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</si>
  <si>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</si>
  <si>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</si>
  <si>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</si>
  <si>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</si>
  <si>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</si>
  <si>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</si>
  <si>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</si>
  <si>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</si>
  <si>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</si>
  <si>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</si>
  <si>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</si>
  <si>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</si>
  <si>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</si>
  <si>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</si>
  <si>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</si>
  <si>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</si>
  <si>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</si>
  <si>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</si>
  <si>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</si>
  <si>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</si>
  <si>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</si>
  <si>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</si>
  <si>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</si>
  <si>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</si>
  <si>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</si>
  <si>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</si>
  <si>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</si>
  <si>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</si>
  <si>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</si>
  <si>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</si>
  <si>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</si>
  <si>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</si>
  <si>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</si>
  <si>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</si>
  <si>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</si>
  <si>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</si>
  <si>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</si>
  <si>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</si>
  <si>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</si>
  <si>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</si>
  <si>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</si>
  <si>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</si>
  <si>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</si>
  <si>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</si>
  <si>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</si>
  <si>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</si>
  <si>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</si>
  <si>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</si>
  <si>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</si>
  <si>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</si>
  <si>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</si>
  <si>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</si>
  <si>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</si>
  <si>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</si>
  <si>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</si>
  <si>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</si>
  <si>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</si>
  <si>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</si>
  <si>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</si>
  <si>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</si>
  <si>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</si>
  <si>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</si>
  <si>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</si>
  <si>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</si>
  <si>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</si>
  <si>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</si>
  <si>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</si>
  <si>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</si>
  <si>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</si>
  <si>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</si>
  <si>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</si>
  <si>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</si>
  <si>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</si>
  <si>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</si>
  <si>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</si>
  <si>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</si>
  <si>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</si>
  <si>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</si>
  <si>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</si>
  <si>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</si>
  <si>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</si>
  <si>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</si>
  <si>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</si>
  <si>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</si>
  <si>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</si>
  <si>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</si>
  <si>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</si>
  <si>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</si>
  <si>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</si>
  <si>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</si>
  <si>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</si>
  <si>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</si>
  <si>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</si>
  <si>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</si>
  <si>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</si>
  <si>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</si>
  <si>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</si>
  <si>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</si>
  <si>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</si>
  <si>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</si>
  <si>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</si>
  <si>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</si>
  <si>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</si>
  <si>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</si>
  <si>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</si>
  <si>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</si>
  <si>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</si>
  <si>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</si>
  <si>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</si>
  <si>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</si>
  <si>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</si>
  <si>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</si>
  <si>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</si>
  <si>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</si>
  <si>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</si>
  <si>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</si>
  <si>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</si>
  <si>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</si>
  <si>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</si>
  <si>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</si>
  <si>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</si>
  <si>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</si>
  <si>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</si>
  <si>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</si>
  <si>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</si>
  <si>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</si>
  <si>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</si>
  <si>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</si>
  <si>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</si>
  <si>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</si>
  <si>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</si>
  <si>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</si>
  <si>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</si>
  <si>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</si>
  <si>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</si>
  <si>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</si>
  <si>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</si>
  <si>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</si>
  <si>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</si>
  <si>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</si>
  <si>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</si>
  <si>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</si>
  <si>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</si>
  <si>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</si>
  <si>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</si>
  <si>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</si>
  <si>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</si>
  <si>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</si>
  <si>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</si>
  <si>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</si>
  <si>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</si>
  <si>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</si>
  <si>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</si>
  <si>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</si>
  <si>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</si>
  <si>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</si>
  <si>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</si>
  <si>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</si>
  <si>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</si>
  <si>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</si>
  <si>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</si>
  <si>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</si>
  <si>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</si>
  <si>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</si>
  <si>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</si>
  <si>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</si>
  <si>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</si>
  <si>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</si>
  <si>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</si>
  <si>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</si>
  <si>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</si>
  <si>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</si>
  <si>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</si>
  <si>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</si>
  <si>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</si>
  <si>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</si>
  <si>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</si>
  <si>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</si>
  <si>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</si>
  <si>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</si>
  <si>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</si>
  <si>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</si>
  <si>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</si>
  <si>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</si>
  <si>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</si>
  <si>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</si>
  <si>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</si>
  <si>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</si>
  <si>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</si>
  <si>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</si>
  <si>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</si>
  <si>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</si>
  <si>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</si>
  <si>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</si>
  <si>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</si>
  <si>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</si>
  <si>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</si>
  <si>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</si>
  <si>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</si>
  <si>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</si>
  <si>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</si>
  <si>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</si>
  <si>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</si>
  <si>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</si>
  <si>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</si>
  <si>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</si>
  <si>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</si>
  <si>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</si>
  <si>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</si>
  <si>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</si>
  <si>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</si>
  <si>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</si>
  <si>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</si>
  <si>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</si>
  <si>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</si>
  <si>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</si>
  <si>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</si>
  <si>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</si>
  <si>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</si>
  <si>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</si>
  <si>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</si>
  <si>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</si>
  <si>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</si>
  <si>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</si>
  <si>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</si>
  <si>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</si>
  <si>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</si>
  <si>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</si>
  <si>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</si>
  <si>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</si>
  <si>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</si>
  <si>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</si>
  <si>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</si>
  <si>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</si>
  <si>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</si>
  <si>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</si>
  <si>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</si>
  <si>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</si>
  <si>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</si>
  <si>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</si>
  <si>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</si>
  <si>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</si>
  <si>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</si>
  <si>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</si>
  <si>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</si>
  <si>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</si>
  <si>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</si>
  <si>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</si>
  <si>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</si>
  <si>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</si>
  <si>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</si>
  <si>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</si>
  <si>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</si>
  <si>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</si>
  <si>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</si>
  <si>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</si>
  <si>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</si>
  <si>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</si>
  <si>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</si>
  <si>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</si>
  <si>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</si>
  <si>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</si>
  <si>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</si>
  <si>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</si>
  <si>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</si>
  <si>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</si>
  <si>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</si>
  <si>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</si>
  <si>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</si>
  <si>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</si>
  <si>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</si>
  <si>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</si>
  <si>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</si>
  <si>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</si>
  <si>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</si>
  <si>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</si>
  <si>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</si>
  <si>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</si>
  <si>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</si>
  <si>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</si>
  <si>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</si>
  <si>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</si>
  <si>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</si>
  <si>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</si>
  <si>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</si>
  <si>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</si>
  <si>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</si>
  <si>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</si>
  <si>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</si>
  <si>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</si>
  <si>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</si>
  <si>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</si>
  <si>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</si>
  <si>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</si>
  <si>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</si>
  <si>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</si>
  <si>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</si>
  <si>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</si>
  <si>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</si>
  <si>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</si>
  <si>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</si>
  <si>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</si>
  <si>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</si>
  <si>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</si>
  <si>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</si>
  <si>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</si>
  <si>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</si>
  <si>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</si>
  <si>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</si>
  <si>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</si>
  <si>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</si>
  <si>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</si>
  <si>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</si>
  <si>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</si>
  <si>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</si>
  <si>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</si>
  <si>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</si>
  <si>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</si>
  <si>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</si>
  <si>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</si>
  <si>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</si>
  <si>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</si>
  <si>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</si>
  <si>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</si>
  <si>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</si>
  <si>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</si>
  <si>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</si>
  <si>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</si>
  <si>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</si>
  <si>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</si>
  <si>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</si>
  <si>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</si>
  <si>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</si>
  <si>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</si>
  <si>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</si>
  <si>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</si>
  <si>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</si>
  <si>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</si>
  <si>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</si>
  <si>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</si>
  <si>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</si>
  <si>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</si>
  <si>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</si>
  <si>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</si>
  <si>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</si>
  <si>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</si>
  <si>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</si>
  <si>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</si>
  <si>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</si>
  <si>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</si>
  <si>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</si>
  <si>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</si>
  <si>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</si>
  <si>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</si>
  <si>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</si>
  <si>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</si>
  <si>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</si>
  <si>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</si>
  <si>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</si>
  <si>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</si>
  <si>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</si>
  <si>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</si>
  <si>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</si>
  <si>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</si>
  <si>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</si>
  <si>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</si>
  <si>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</si>
  <si>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</si>
  <si>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</si>
  <si>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</si>
  <si>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</si>
  <si>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</si>
  <si>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</si>
  <si>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</si>
  <si>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</si>
  <si>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</si>
  <si>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</si>
  <si>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</si>
  <si>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</si>
  <si>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</si>
  <si>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</si>
  <si>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</si>
  <si>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</si>
  <si>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</si>
  <si>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</si>
  <si>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</si>
  <si>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</si>
  <si>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</si>
  <si>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</si>
  <si>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</si>
  <si>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</si>
  <si>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</si>
  <si>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</si>
  <si>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</si>
  <si>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</si>
  <si>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</si>
  <si>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</si>
  <si>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</si>
  <si>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</si>
  <si>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</si>
  <si>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</si>
  <si>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</si>
  <si>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</si>
  <si>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</si>
  <si>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</si>
  <si>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</si>
  <si>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</si>
  <si>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</si>
  <si>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</si>
  <si>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</si>
  <si>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</si>
  <si>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</si>
  <si>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</si>
  <si>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</si>
  <si>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</si>
  <si>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</si>
  <si>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</si>
  <si>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</si>
  <si>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</si>
  <si>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</si>
  <si>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</si>
  <si>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</si>
  <si>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</si>
  <si>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</si>
  <si>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</si>
  <si>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</si>
  <si>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</si>
  <si>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</si>
  <si>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</si>
  <si>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</si>
  <si>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</si>
  <si>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</si>
  <si>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</si>
  <si>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</si>
  <si>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</si>
  <si>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</si>
  <si>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</si>
  <si>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</si>
  <si>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</si>
  <si>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</si>
  <si>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</si>
  <si>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</si>
  <si>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</si>
  <si>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</si>
  <si>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</si>
  <si>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</si>
  <si>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</si>
  <si>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</si>
  <si>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</si>
  <si>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</si>
  <si>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</si>
  <si>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</si>
  <si>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</si>
  <si>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</si>
  <si>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</si>
  <si>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</si>
  <si>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</si>
  <si>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</si>
  <si>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</si>
  <si>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</si>
  <si>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</si>
  <si>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</si>
  <si>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</si>
  <si>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</si>
  <si>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</si>
  <si>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</si>
  <si>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</si>
  <si>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</si>
  <si>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</si>
  <si>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</si>
  <si>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</si>
  <si>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</si>
  <si>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</si>
  <si>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</si>
  <si>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</si>
  <si>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</si>
  <si>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</si>
  <si>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</si>
  <si>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</si>
  <si>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</si>
  <si>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</si>
  <si>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</si>
  <si>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</si>
  <si>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</si>
  <si>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</si>
  <si>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</si>
  <si>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</si>
  <si>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</si>
  <si>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</si>
  <si>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</si>
  <si>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</si>
  <si>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</si>
  <si>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</si>
  <si>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</si>
  <si>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</si>
  <si>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</si>
  <si>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</si>
  <si>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</si>
  <si>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</si>
  <si>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</si>
  <si>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</si>
  <si>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</si>
  <si>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</si>
  <si>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</si>
  <si>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</si>
  <si>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</si>
  <si>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</si>
  <si>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</si>
  <si>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</si>
  <si>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</si>
  <si>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</si>
  <si>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</si>
  <si>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</si>
  <si>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</si>
  <si>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</si>
  <si>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</si>
  <si>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</si>
  <si>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</si>
  <si>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</si>
  <si>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</si>
  <si>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</si>
  <si>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</si>
  <si>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</si>
  <si>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</si>
  <si>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</si>
  <si>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</si>
  <si>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</si>
  <si>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</si>
  <si>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</si>
  <si>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</si>
  <si>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</si>
  <si>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</si>
  <si>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</si>
  <si>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</si>
  <si>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</si>
  <si>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</si>
  <si>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</si>
  <si>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</si>
  <si>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</si>
  <si>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</si>
  <si>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</si>
  <si>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</si>
  <si>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</si>
  <si>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</si>
  <si>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</si>
  <si>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</si>
  <si>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</si>
  <si>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</si>
  <si>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</si>
  <si>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</si>
  <si>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</si>
  <si>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</si>
  <si>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</si>
  <si>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</si>
  <si>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</si>
  <si>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</si>
  <si>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</si>
  <si>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</si>
  <si>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</si>
  <si>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</si>
  <si>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</si>
  <si>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</si>
  <si>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</si>
  <si>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</si>
  <si>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</si>
  <si>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</si>
  <si>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</si>
  <si>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</si>
  <si>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</si>
  <si>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</si>
  <si>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</si>
  <si>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</si>
  <si>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</si>
  <si>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</si>
  <si>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</si>
  <si>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</si>
  <si>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</si>
  <si>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</si>
  <si>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</si>
  <si>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</si>
  <si>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</si>
  <si>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</si>
  <si>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</si>
  <si>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</si>
  <si>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</si>
  <si>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</si>
  <si>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</si>
  <si>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</si>
  <si>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</si>
  <si>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</si>
  <si>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</si>
  <si>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</si>
  <si>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</si>
  <si>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</si>
  <si>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</si>
  <si>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</si>
  <si>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</si>
  <si>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</si>
  <si>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</si>
  <si>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</si>
  <si>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</si>
  <si>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</si>
  <si>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</si>
  <si>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</si>
  <si>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</si>
  <si>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</si>
  <si>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</si>
  <si>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</si>
  <si>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</si>
  <si>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</si>
  <si>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</si>
  <si>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</si>
  <si>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</si>
  <si>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</si>
  <si>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</si>
  <si>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</si>
  <si>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</si>
  <si>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</si>
  <si>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</si>
  <si>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</si>
  <si>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</si>
  <si>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</si>
  <si>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</si>
  <si>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</si>
  <si>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</si>
  <si>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</si>
  <si>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</si>
  <si>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</si>
  <si>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</si>
  <si>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</si>
  <si>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</si>
  <si>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</si>
  <si>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</si>
  <si>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</si>
  <si>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</si>
  <si>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</si>
  <si>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</si>
  <si>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</si>
  <si>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</si>
  <si>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</si>
  <si>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</si>
  <si>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</si>
  <si>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</si>
  <si>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</si>
  <si>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</si>
  <si>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</si>
  <si>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</si>
  <si>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</si>
  <si>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</si>
  <si>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</si>
  <si>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</si>
  <si>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</si>
  <si>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</si>
  <si>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</si>
  <si>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</si>
  <si>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</si>
  <si>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</si>
  <si>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</si>
  <si>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</si>
  <si>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</si>
  <si>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</si>
  <si>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</si>
  <si>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</si>
  <si>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</si>
  <si>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</si>
  <si>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</si>
  <si>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</si>
  <si>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</si>
  <si>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</si>
  <si>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</si>
  <si>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</si>
  <si>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</si>
  <si>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</si>
  <si>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</si>
  <si>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</si>
  <si>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</si>
  <si>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</si>
  <si>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</si>
  <si>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</si>
  <si>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</si>
  <si>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</si>
  <si>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</si>
  <si>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</si>
  <si>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</si>
  <si>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</si>
  <si>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</si>
  <si>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</si>
  <si>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</si>
  <si>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</si>
  <si>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</si>
  <si>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</si>
  <si>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</si>
  <si>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</si>
  <si>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</si>
  <si>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</si>
  <si>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</si>
  <si>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</si>
  <si>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</si>
  <si>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</si>
  <si>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</si>
  <si>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</si>
  <si>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</si>
  <si>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</si>
  <si>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</si>
  <si>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</si>
  <si>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</si>
  <si>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</si>
  <si>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</si>
  <si>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</si>
  <si>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</si>
  <si>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</si>
  <si>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</si>
  <si>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</si>
  <si>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</si>
  <si>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</si>
  <si>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</si>
  <si>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</si>
  <si>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</si>
  <si>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</si>
  <si>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</si>
  <si>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</si>
  <si>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</si>
  <si>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</si>
  <si>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</si>
  <si>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</si>
  <si>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</si>
  <si>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</si>
  <si>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</si>
  <si>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</si>
  <si>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</si>
  <si>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</si>
  <si>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</si>
  <si>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</si>
  <si>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</si>
  <si>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</si>
  <si>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</si>
  <si>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</si>
  <si>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</si>
  <si>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</si>
  <si>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</si>
  <si>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</si>
  <si>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</si>
  <si>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</si>
  <si>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</si>
  <si>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</si>
  <si>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</si>
  <si>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</si>
  <si>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</si>
  <si>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</si>
  <si>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</si>
  <si>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</si>
  <si>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</si>
  <si>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</si>
  <si>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</si>
  <si>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</si>
  <si>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</si>
  <si>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</si>
  <si>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</si>
  <si>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</si>
  <si>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</si>
  <si>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</si>
  <si>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</si>
  <si>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</si>
  <si>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</si>
  <si>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</si>
  <si>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</si>
  <si>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</si>
  <si>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</si>
  <si>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</si>
  <si>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</si>
  <si>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</si>
  <si>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</si>
  <si>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</si>
  <si>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</si>
  <si>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</si>
  <si>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</si>
  <si>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</si>
  <si>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</si>
  <si>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</si>
  <si>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</si>
  <si>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</si>
  <si>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</si>
  <si>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</si>
  <si>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</si>
  <si>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</si>
  <si>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</si>
  <si>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</si>
  <si>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</si>
  <si>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</si>
  <si>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</si>
  <si>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</si>
  <si>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</si>
  <si>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</si>
  <si>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</si>
  <si>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</si>
  <si>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</si>
  <si>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</si>
  <si>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</si>
  <si>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</si>
  <si>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</si>
  <si>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</si>
  <si>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</si>
  <si>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</si>
  <si>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</si>
  <si>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</si>
  <si>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</si>
  <si>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</si>
  <si>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</si>
  <si>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</si>
  <si>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</si>
  <si>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</si>
  <si>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</si>
  <si>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</si>
  <si>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</si>
  <si>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</si>
  <si>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</si>
  <si>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</si>
  <si>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</si>
  <si>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</si>
  <si>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</si>
  <si>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</si>
  <si>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</si>
  <si>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</si>
  <si>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</si>
  <si>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</si>
  <si>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</si>
  <si>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</si>
  <si>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</si>
  <si>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</si>
  <si>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</si>
  <si>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</si>
  <si>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</si>
  <si>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</si>
  <si>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</si>
  <si>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</si>
  <si>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</si>
  <si>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</si>
  <si>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</si>
  <si>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</si>
  <si>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</si>
  <si>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</si>
  <si>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</si>
  <si>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</si>
  <si>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</si>
  <si>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</si>
  <si>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</si>
  <si>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</si>
  <si>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</si>
  <si>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</si>
  <si>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</si>
  <si>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</si>
  <si>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</si>
  <si>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</si>
  <si>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</si>
  <si>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</si>
  <si>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</si>
  <si>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</si>
  <si>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</si>
  <si>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</si>
  <si>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</si>
  <si>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</si>
  <si>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</si>
  <si>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</si>
  <si>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</si>
  <si>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</si>
  <si>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</si>
  <si>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</si>
  <si>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</si>
  <si>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</si>
  <si>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</si>
  <si>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</si>
  <si>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</si>
  <si>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</si>
  <si>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</si>
  <si>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</si>
  <si>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</si>
  <si>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</si>
  <si>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</si>
  <si>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</si>
  <si>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</si>
  <si>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</si>
  <si>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</si>
  <si>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</si>
  <si>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</si>
  <si>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</si>
  <si>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</si>
  <si>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</si>
  <si>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</si>
  <si>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</si>
  <si>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</si>
  <si>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</si>
  <si>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</si>
  <si>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</si>
  <si>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</si>
  <si>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</si>
  <si>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</si>
  <si>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</si>
  <si>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</si>
  <si>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</si>
  <si>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</si>
  <si>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</si>
  <si>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</si>
  <si>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</si>
  <si>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</si>
  <si>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</si>
  <si>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</si>
  <si>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</si>
  <si>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</si>
  <si>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</si>
  <si>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</si>
  <si>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</si>
  <si>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</si>
  <si>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</si>
  <si>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</si>
  <si>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</si>
  <si>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</si>
  <si>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</si>
  <si>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</si>
  <si>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</si>
  <si>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</si>
  <si>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</si>
  <si>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</si>
  <si>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</si>
  <si>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</si>
  <si>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</si>
  <si>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</si>
  <si>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</si>
  <si>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</si>
  <si>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</si>
  <si>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</si>
  <si>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</si>
  <si>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</si>
  <si>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</si>
  <si>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</si>
  <si>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</si>
  <si>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</si>
  <si>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</si>
  <si>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</si>
  <si>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</si>
  <si>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</si>
  <si>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</si>
  <si>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</si>
  <si>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</si>
  <si>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</si>
  <si>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</si>
  <si>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</si>
  <si>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</si>
  <si>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</si>
  <si>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</si>
  <si>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</si>
  <si>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</si>
  <si>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</si>
  <si>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</si>
  <si>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</si>
  <si>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</si>
  <si>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</si>
  <si>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</si>
  <si>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</si>
  <si>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</si>
  <si>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</si>
  <si>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</si>
  <si>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</si>
  <si>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</si>
  <si>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</si>
  <si>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</si>
  <si>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</si>
  <si>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</si>
  <si>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</si>
  <si>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</si>
  <si>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</si>
  <si>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</si>
  <si>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</si>
  <si>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</si>
  <si>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</si>
  <si>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</si>
  <si>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</si>
  <si>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</si>
  <si>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</si>
  <si>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</si>
  <si>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</si>
  <si>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</si>
  <si>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</si>
  <si>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</si>
  <si>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</si>
  <si>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</si>
  <si>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</si>
  <si>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</si>
  <si>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</si>
  <si>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</si>
  <si>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</si>
  <si>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</si>
  <si>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</si>
  <si>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</si>
  <si>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</si>
  <si>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</si>
  <si>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</si>
  <si>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</si>
  <si>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</si>
  <si>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</si>
  <si>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</si>
  <si>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</si>
  <si>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</si>
  <si>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</si>
  <si>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</si>
  <si>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</si>
  <si>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</si>
  <si>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</si>
  <si>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</si>
  <si>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</si>
  <si>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</si>
  <si>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</si>
  <si>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</si>
  <si>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</si>
  <si>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</si>
  <si>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</si>
  <si>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</si>
  <si>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</si>
  <si>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</si>
  <si>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</si>
  <si>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</si>
  <si>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</si>
  <si>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</si>
  <si>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</si>
  <si>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</si>
  <si>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</si>
  <si>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</si>
  <si>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</si>
  <si>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</si>
  <si>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</si>
  <si>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</si>
  <si>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</si>
  <si>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</si>
  <si>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</si>
  <si>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</si>
  <si>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</si>
  <si>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</si>
  <si>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</si>
  <si>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</si>
  <si>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</si>
  <si>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</si>
  <si>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</si>
  <si>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</si>
  <si>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</si>
  <si>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</si>
  <si>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</si>
  <si>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</si>
  <si>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</si>
  <si>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</si>
  <si>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</si>
  <si>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</si>
  <si>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</si>
  <si>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</si>
  <si>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</si>
  <si>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</si>
  <si>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</si>
  <si>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</si>
  <si>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</si>
  <si>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</si>
  <si>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</si>
  <si>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</si>
  <si>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</si>
  <si>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</si>
  <si>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</si>
  <si>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</si>
  <si>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</si>
  <si>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</si>
  <si>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</si>
  <si>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</si>
  <si>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</si>
  <si>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</si>
  <si>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</si>
  <si>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</si>
  <si>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</si>
  <si>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</si>
  <si>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</si>
  <si>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</si>
  <si>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</si>
  <si>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</si>
  <si>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</si>
  <si>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</si>
  <si>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</si>
  <si>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</si>
  <si>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</si>
  <si>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</si>
  <si>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</si>
  <si>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</si>
  <si>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</si>
  <si>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</si>
  <si>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</si>
  <si>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</si>
  <si>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</si>
  <si>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</si>
  <si>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</si>
  <si>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</si>
  <si>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</si>
  <si>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</si>
  <si>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</si>
  <si>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</si>
  <si>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</si>
  <si>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</si>
  <si>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</si>
  <si>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</si>
  <si>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</si>
  <si>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</si>
  <si>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</si>
  <si>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</si>
  <si>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</si>
  <si>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</si>
  <si>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</si>
  <si>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</si>
  <si>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</si>
  <si>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</si>
  <si>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</si>
  <si>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</si>
  <si>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</si>
  <si>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</si>
  <si>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</si>
  <si>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</si>
  <si>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</si>
  <si>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</si>
  <si>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</si>
  <si>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</si>
  <si>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</si>
  <si>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</si>
  <si>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</si>
  <si>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</si>
  <si>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</si>
  <si>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</si>
  <si>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</si>
  <si>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</si>
  <si>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</si>
  <si>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</si>
  <si>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</si>
  <si>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</si>
  <si>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</si>
  <si>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</si>
  <si>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</si>
  <si>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</si>
  <si>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</si>
  <si>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</si>
  <si>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</si>
  <si>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</si>
  <si>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</si>
  <si>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</si>
  <si>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</si>
  <si>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</si>
  <si>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</si>
  <si>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</si>
  <si>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</si>
  <si>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</si>
  <si>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</si>
  <si>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</si>
  <si>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</si>
  <si>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</si>
  <si>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</si>
  <si>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</si>
  <si>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</si>
  <si>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</si>
  <si>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</si>
  <si>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</si>
  <si>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</si>
  <si>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</si>
  <si>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</si>
  <si>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</si>
  <si>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</si>
  <si>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</si>
  <si>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</si>
  <si>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</si>
  <si>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</si>
  <si>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</si>
  <si>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</si>
  <si>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</si>
  <si>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</si>
  <si>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</si>
  <si>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</si>
  <si>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</si>
  <si>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</si>
  <si>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</si>
  <si>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</si>
  <si>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</si>
  <si>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</si>
  <si>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</si>
  <si>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</si>
  <si>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</si>
  <si>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</si>
  <si>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</si>
  <si>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</si>
  <si>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</si>
  <si>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</si>
  <si>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</si>
  <si>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</si>
  <si>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</si>
  <si>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</si>
  <si>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</si>
  <si>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</si>
  <si>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</si>
  <si>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</si>
  <si>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</si>
  <si>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</si>
  <si>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</si>
  <si>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</si>
  <si>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</si>
  <si>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</si>
  <si>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</si>
  <si>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</si>
  <si>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</si>
  <si>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</si>
  <si>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</si>
  <si>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</si>
  <si>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</si>
  <si>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</si>
  <si>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</si>
  <si>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</si>
  <si>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</si>
  <si>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</si>
  <si>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</si>
  <si>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</si>
  <si>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</si>
  <si>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</si>
  <si>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</si>
  <si>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</si>
  <si>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</si>
  <si>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</si>
  <si>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</si>
  <si>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</si>
  <si>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</si>
  <si>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</si>
  <si>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</si>
  <si>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</si>
  <si>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</si>
  <si>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</si>
  <si>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</si>
  <si>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</si>
  <si>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</si>
  <si>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</si>
  <si>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</si>
  <si>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</si>
  <si>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</si>
  <si>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</si>
  <si>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</si>
  <si>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</si>
  <si>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</si>
  <si>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</si>
  <si>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</si>
  <si>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</si>
  <si>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</si>
  <si>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</si>
  <si>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</si>
  <si>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</si>
  <si>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</si>
  <si>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</si>
  <si>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</si>
  <si>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</si>
  <si>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</si>
  <si>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</si>
  <si>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</si>
  <si>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</si>
  <si>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</si>
  <si>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</si>
  <si>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</si>
  <si>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</si>
  <si>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</si>
  <si>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</si>
  <si>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</si>
  <si>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</si>
  <si>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</si>
  <si>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</si>
  <si>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</si>
  <si>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</si>
  <si>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</si>
  <si>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</si>
  <si>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</si>
  <si>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</si>
  <si>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</si>
  <si>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</si>
  <si>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</si>
  <si>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</si>
  <si>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</si>
  <si>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</si>
  <si>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</si>
  <si>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</si>
  <si>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</si>
  <si>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</si>
  <si>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</si>
  <si>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</si>
  <si>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</si>
  <si>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</si>
  <si>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</si>
  <si>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</si>
  <si>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</si>
  <si>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</si>
  <si>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</si>
  <si>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</si>
  <si>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</si>
  <si>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</si>
  <si>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</si>
  <si>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</si>
  <si>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</si>
  <si>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</si>
  <si>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</si>
  <si>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</si>
  <si>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</si>
  <si>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</si>
  <si>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</si>
  <si>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</si>
  <si>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</si>
  <si>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</si>
  <si>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</si>
  <si>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</si>
  <si>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</si>
  <si>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</si>
  <si>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</si>
  <si>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</si>
  <si>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</si>
  <si>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</si>
  <si>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</si>
  <si>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</si>
  <si>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</si>
  <si>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</si>
  <si>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</si>
  <si>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</si>
  <si>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</si>
  <si>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</si>
  <si>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</si>
  <si>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</si>
  <si>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</si>
  <si>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</si>
  <si>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</si>
  <si>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</si>
  <si>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</si>
  <si>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</si>
  <si>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</si>
  <si>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</si>
  <si>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</si>
  <si>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</si>
  <si>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</si>
  <si>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</si>
  <si>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</si>
  <si>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</si>
  <si>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</si>
  <si>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</si>
  <si>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</si>
  <si>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</si>
  <si>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</si>
  <si>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</si>
  <si>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</si>
  <si>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</si>
  <si>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</si>
  <si>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</si>
  <si>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</si>
  <si>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</si>
  <si>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</si>
  <si>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</si>
  <si>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</si>
  <si>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</si>
  <si>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</si>
  <si>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</si>
  <si>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</si>
  <si>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</si>
  <si>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</si>
  <si>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</si>
  <si>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</si>
  <si>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</si>
  <si>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</si>
  <si>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</si>
  <si>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</si>
  <si>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</si>
  <si>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</si>
  <si>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</si>
  <si>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</si>
  <si>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</si>
  <si>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</si>
  <si>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</si>
  <si>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</si>
  <si>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</si>
  <si>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</si>
  <si>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</si>
  <si>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</si>
  <si>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</si>
  <si>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</si>
  <si>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</si>
  <si>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</si>
  <si>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</si>
  <si>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</si>
  <si>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</si>
  <si>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</si>
  <si>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</si>
  <si>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</si>
  <si>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</si>
  <si>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</si>
  <si>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</si>
  <si>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</si>
  <si>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</si>
  <si>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</si>
  <si>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</si>
  <si>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</si>
  <si>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</si>
  <si>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</si>
  <si>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</si>
  <si>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</si>
  <si>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</si>
  <si>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</si>
  <si>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</si>
  <si>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</si>
  <si>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</si>
  <si>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</si>
  <si>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</si>
  <si>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</si>
  <si>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</si>
  <si>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</si>
  <si>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</si>
  <si>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</si>
  <si>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</si>
  <si>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</si>
  <si>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</si>
  <si>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</si>
  <si>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</si>
  <si>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</si>
  <si>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</si>
  <si>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</si>
  <si>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</si>
  <si>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</si>
  <si>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</si>
  <si>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</si>
  <si>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</si>
  <si>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</si>
  <si>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</si>
  <si>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</si>
  <si>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</si>
  <si>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</si>
  <si>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</si>
  <si>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</si>
  <si>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</si>
  <si>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</si>
  <si>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</si>
  <si>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</si>
  <si>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</si>
  <si>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</si>
  <si>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</si>
  <si>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</si>
  <si>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</si>
  <si>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</si>
  <si>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</si>
  <si>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</si>
  <si>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</si>
  <si>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</si>
  <si>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</si>
  <si>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</si>
  <si>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</si>
  <si>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</si>
  <si>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</si>
  <si>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</si>
  <si>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</si>
  <si>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</si>
  <si>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</si>
  <si>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</si>
  <si>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</si>
  <si>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</si>
  <si>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</si>
  <si>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</si>
  <si>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</si>
  <si>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</si>
  <si>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</si>
  <si>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</si>
  <si>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</si>
  <si>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</si>
  <si>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</si>
  <si>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</si>
  <si>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</si>
  <si>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</si>
  <si>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</si>
  <si>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</si>
  <si>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</si>
  <si>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</si>
  <si>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</si>
  <si>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</si>
  <si>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</si>
  <si>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</si>
  <si>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</si>
  <si>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</si>
  <si>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</si>
  <si>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</si>
  <si>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</si>
  <si>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</si>
  <si>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</si>
  <si>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</si>
  <si>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</si>
  <si>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</si>
  <si>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</si>
  <si>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</si>
  <si>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</si>
  <si>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</si>
  <si>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</si>
  <si>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</si>
  <si>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</si>
  <si>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</si>
  <si>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</si>
  <si>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</si>
  <si>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</si>
  <si>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</si>
  <si>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</si>
  <si>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</si>
  <si>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</si>
  <si>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</si>
  <si>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</si>
  <si>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</si>
  <si>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</si>
  <si>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</si>
  <si>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</si>
  <si>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</si>
  <si>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</si>
  <si>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</si>
  <si>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</si>
  <si>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</si>
  <si>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</si>
  <si>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</si>
  <si>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</si>
  <si>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</si>
  <si>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</si>
  <si>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</si>
  <si>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</si>
  <si>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</si>
  <si>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</si>
  <si>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</si>
  <si>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</si>
  <si>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</si>
  <si>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</si>
  <si>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</si>
  <si>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</si>
  <si>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</si>
  <si>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</si>
  <si>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</si>
  <si>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</si>
  <si>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</si>
  <si>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</si>
  <si>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</si>
  <si>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</si>
  <si>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</si>
  <si>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</si>
  <si>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</si>
  <si>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</si>
  <si>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</si>
  <si>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</si>
  <si>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</si>
  <si>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</si>
  <si>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</si>
  <si>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</si>
  <si>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</si>
  <si>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</si>
  <si>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</si>
  <si>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</si>
  <si>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</si>
  <si>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</si>
  <si>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</si>
  <si>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</si>
  <si>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</si>
  <si>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</si>
  <si>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</si>
  <si>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</si>
  <si>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</si>
  <si>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</si>
  <si>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</si>
  <si>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</si>
  <si>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</si>
  <si>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</si>
  <si>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</si>
  <si>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</si>
  <si>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</si>
  <si>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</si>
  <si>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</si>
  <si>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</si>
  <si>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</si>
  <si>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</si>
  <si>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</si>
  <si>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</si>
  <si>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</si>
  <si>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</si>
  <si>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</si>
  <si>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</si>
  <si>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</si>
  <si>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</si>
  <si>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</si>
  <si>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</si>
  <si>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</si>
  <si>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</si>
  <si>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</si>
  <si>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</si>
  <si>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</si>
  <si>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</si>
  <si>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</si>
  <si>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</si>
  <si>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</si>
  <si>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</si>
  <si>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</si>
  <si>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</si>
  <si>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</si>
  <si>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</si>
  <si>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</si>
  <si>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</si>
  <si>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</si>
  <si>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</si>
  <si>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</si>
  <si>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</si>
  <si>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</si>
  <si>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</si>
  <si>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</si>
  <si>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</si>
  <si>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</si>
  <si>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</si>
  <si>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</si>
  <si>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</si>
  <si>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</si>
  <si>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</si>
  <si>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</si>
  <si>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</si>
  <si>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</si>
  <si>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</si>
  <si>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</si>
  <si>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</si>
  <si>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</si>
  <si>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</si>
  <si>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</si>
  <si>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</si>
  <si>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</si>
  <si>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</si>
  <si>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</si>
  <si>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</si>
  <si>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</si>
  <si>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</si>
  <si>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</si>
  <si>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</si>
  <si>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</si>
  <si>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</si>
  <si>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</si>
  <si>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</si>
  <si>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</si>
  <si>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</si>
  <si>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</si>
  <si>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</si>
  <si>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</si>
  <si>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</si>
  <si>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</si>
  <si>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</si>
  <si>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</si>
  <si>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</si>
  <si>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</si>
  <si>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</si>
  <si>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</si>
  <si>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</si>
  <si>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</si>
  <si>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</si>
  <si>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</si>
  <si>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</si>
  <si>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</si>
  <si>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</si>
  <si>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</si>
  <si>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</si>
  <si>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</si>
  <si>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</si>
  <si>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</si>
  <si>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</si>
  <si>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</si>
  <si>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</si>
  <si>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</si>
  <si>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</si>
  <si>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</si>
  <si>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</si>
  <si>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</si>
  <si>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</si>
  <si>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</si>
  <si>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</si>
  <si>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</si>
  <si>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</si>
  <si>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</si>
  <si>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</si>
  <si>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</si>
  <si>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</si>
  <si>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</si>
  <si>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</si>
  <si>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</si>
  <si>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</si>
  <si>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</si>
  <si>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</si>
  <si>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</si>
  <si>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</si>
  <si>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</si>
  <si>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</si>
  <si>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</si>
  <si>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</si>
  <si>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</si>
  <si>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</si>
  <si>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</si>
  <si>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</si>
  <si>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</si>
  <si>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</si>
  <si>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</si>
  <si>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</si>
  <si>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</si>
  <si>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</si>
  <si>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</si>
  <si>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</si>
  <si>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</si>
  <si>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</si>
  <si>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</si>
  <si>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</si>
  <si>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</si>
  <si>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</si>
  <si>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</si>
  <si>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</si>
  <si>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</si>
  <si>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</si>
  <si>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</si>
  <si>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</si>
  <si>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</si>
  <si>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</si>
  <si>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</si>
  <si>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</si>
  <si>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</si>
  <si>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</si>
  <si>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</si>
  <si>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</si>
  <si>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</si>
  <si>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</si>
  <si>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</si>
  <si>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</si>
  <si>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</si>
  <si>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</si>
  <si>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</si>
  <si>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</si>
  <si>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</si>
  <si>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</si>
  <si>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</si>
  <si>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</si>
  <si>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</si>
  <si>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</si>
  <si>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</si>
  <si>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</si>
  <si>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</si>
  <si>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</si>
  <si>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</si>
  <si>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</si>
  <si>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</si>
  <si>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</si>
  <si>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</si>
  <si>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</si>
  <si>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</si>
  <si>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</si>
  <si>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</si>
  <si>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</si>
  <si>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</si>
  <si>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</si>
  <si>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</si>
  <si>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</si>
  <si>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</si>
  <si>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</si>
  <si>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</si>
  <si>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</si>
  <si>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</si>
  <si>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</si>
  <si>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</si>
  <si>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</si>
  <si>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</si>
  <si>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</si>
  <si>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</si>
  <si>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</si>
  <si>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</si>
  <si>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</si>
  <si>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</si>
  <si>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</si>
  <si>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</si>
  <si>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</si>
  <si>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</si>
  <si>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</si>
  <si>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</si>
  <si>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</si>
  <si>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</si>
  <si>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</si>
  <si>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</si>
  <si>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</si>
  <si>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</si>
  <si>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</si>
  <si>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</si>
  <si>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</si>
  <si>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</si>
  <si>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</si>
  <si>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</si>
  <si>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</si>
  <si>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</si>
  <si>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</si>
  <si>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</si>
  <si>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</si>
  <si>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</si>
  <si>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</si>
  <si>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</si>
  <si>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</si>
  <si>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</si>
  <si>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</si>
  <si>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</si>
  <si>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</si>
  <si>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</si>
  <si>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</si>
  <si>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</si>
  <si>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</si>
  <si>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</si>
  <si>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</si>
  <si>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</si>
  <si>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</si>
  <si>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</si>
  <si>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</si>
  <si>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</si>
  <si>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</si>
  <si>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</si>
  <si>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</si>
  <si>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</si>
  <si>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</si>
  <si>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</si>
  <si>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</si>
  <si>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</si>
  <si>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</si>
  <si>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</si>
  <si>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</si>
  <si>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</si>
  <si>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</si>
  <si>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</si>
  <si>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</si>
  <si>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</si>
  <si>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</si>
  <si>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</si>
  <si>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</si>
  <si>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</si>
  <si>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</si>
  <si>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</si>
  <si>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</si>
  <si>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</si>
  <si>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</si>
  <si>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</si>
  <si>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</si>
  <si>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</si>
  <si>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</si>
  <si>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</si>
  <si>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</si>
  <si>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</si>
  <si>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</si>
  <si>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</si>
  <si>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</si>
  <si>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</si>
  <si>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</si>
  <si>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</si>
  <si>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</si>
  <si>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</si>
  <si>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</si>
  <si>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</si>
  <si>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</si>
  <si>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</si>
  <si>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</si>
  <si>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</si>
  <si>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</si>
  <si>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</si>
  <si>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</si>
  <si>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</si>
  <si>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</si>
  <si>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</si>
  <si>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</si>
  <si>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</si>
  <si>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</si>
  <si>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</si>
  <si>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</si>
  <si>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</si>
  <si>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</si>
  <si>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</si>
  <si>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</si>
  <si>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</si>
  <si>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</si>
  <si>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</si>
  <si>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</si>
  <si>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</si>
  <si>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</si>
  <si>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</si>
  <si>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</si>
  <si>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</si>
  <si>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</si>
  <si>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</si>
  <si>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</si>
  <si>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</si>
  <si>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</si>
  <si>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</si>
  <si>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</si>
  <si>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</si>
  <si>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</si>
  <si>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</si>
  <si>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</si>
  <si>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</si>
  <si>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</si>
  <si>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</si>
  <si>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</si>
  <si>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</si>
  <si>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</si>
  <si>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</si>
  <si>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</si>
  <si>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</si>
  <si>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</si>
  <si>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</si>
  <si>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</si>
  <si>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</si>
  <si>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</si>
  <si>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</si>
  <si>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</si>
  <si>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</si>
  <si>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</si>
  <si>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</si>
  <si>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</si>
  <si>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</si>
  <si>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</si>
  <si>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</si>
  <si>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</si>
  <si>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</si>
  <si>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</si>
  <si>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</si>
  <si>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</si>
  <si>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</si>
  <si>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</si>
  <si>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</si>
  <si>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</si>
  <si>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</si>
  <si>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</si>
  <si>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</si>
  <si>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</si>
  <si>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</si>
  <si>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</si>
  <si>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</si>
  <si>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</si>
  <si>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</si>
  <si>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</si>
  <si>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</si>
  <si>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</si>
  <si>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</si>
  <si>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</si>
  <si>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</si>
  <si>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</si>
  <si>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</si>
  <si>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</si>
  <si>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</si>
  <si>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</si>
  <si>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</si>
  <si>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</si>
  <si>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</si>
  <si>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</si>
  <si>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</si>
  <si>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</si>
  <si>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</si>
  <si>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</si>
  <si>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</si>
  <si>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</si>
  <si>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</si>
  <si>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</si>
  <si>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</si>
  <si>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</si>
  <si>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</si>
  <si>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</si>
  <si>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</si>
  <si>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</si>
  <si>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</si>
  <si>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</si>
  <si>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</si>
  <si>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</si>
  <si>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</si>
  <si>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</si>
  <si>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</si>
  <si>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</si>
  <si>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</si>
  <si>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</si>
  <si>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</si>
  <si>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</si>
  <si>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</si>
  <si>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</si>
  <si>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</si>
  <si>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</si>
  <si>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</si>
  <si>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</si>
  <si>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</si>
  <si>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</si>
  <si>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</si>
  <si>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</si>
  <si>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</si>
  <si>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</si>
  <si>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</si>
  <si>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</si>
  <si>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</si>
  <si>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</si>
  <si>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</si>
  <si>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</si>
  <si>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</si>
  <si>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</si>
  <si>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</si>
  <si>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</si>
  <si>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</si>
  <si>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</si>
  <si>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</si>
  <si>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</si>
  <si>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</si>
  <si>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</si>
  <si>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</si>
  <si>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</si>
  <si>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</si>
  <si>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</si>
  <si>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</si>
  <si>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</si>
  <si>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</si>
  <si>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</si>
  <si>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</si>
  <si>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</si>
  <si>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</si>
  <si>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</si>
  <si>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</si>
  <si>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</si>
  <si>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</si>
  <si>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</si>
  <si>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</si>
  <si>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</si>
  <si>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</si>
  <si>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</si>
  <si>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</si>
  <si>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</si>
  <si>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</si>
  <si>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</si>
  <si>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</si>
  <si>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</si>
  <si>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</si>
  <si>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</si>
  <si>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</si>
  <si>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</si>
  <si>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</si>
  <si>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</si>
  <si>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</si>
  <si>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</si>
  <si>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</si>
  <si>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</si>
  <si>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</si>
  <si>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</si>
  <si>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</si>
  <si>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</si>
  <si>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</si>
  <si>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</si>
  <si>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</si>
  <si>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</si>
  <si>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</si>
  <si>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</si>
  <si>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</si>
  <si>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</si>
  <si>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</si>
  <si>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</si>
  <si>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</si>
  <si>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</si>
  <si>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</si>
  <si>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</si>
  <si>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</si>
  <si>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</si>
  <si>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</si>
  <si>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</si>
  <si>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</si>
  <si>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</si>
  <si>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</si>
  <si>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</si>
  <si>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</si>
  <si>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</si>
  <si>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</si>
  <si>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</si>
  <si>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</si>
  <si>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</si>
  <si>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</si>
  <si>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</si>
  <si>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</si>
  <si>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</si>
  <si>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</si>
  <si>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</si>
  <si>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</si>
  <si>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</si>
  <si>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</si>
  <si>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</si>
  <si>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</si>
  <si>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</si>
  <si>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</si>
  <si>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</si>
  <si>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</si>
  <si>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</si>
  <si>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</si>
  <si>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</si>
  <si>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</si>
  <si>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</si>
  <si>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</si>
  <si>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</si>
  <si>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</si>
  <si>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</si>
  <si>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</si>
  <si>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</si>
  <si>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</si>
  <si>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</si>
  <si>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</si>
  <si>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</si>
  <si>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</si>
  <si>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</si>
  <si>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</si>
  <si>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</si>
  <si>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</si>
  <si>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</si>
  <si>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</si>
  <si>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</si>
  <si>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</si>
  <si>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</si>
  <si>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</si>
  <si>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</si>
  <si>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</si>
  <si>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</si>
  <si>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</si>
  <si>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</si>
  <si>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</si>
  <si>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</si>
  <si>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</si>
  <si>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</si>
  <si>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</si>
  <si>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</si>
  <si>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</si>
  <si>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</si>
  <si>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</si>
  <si>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</si>
  <si>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</si>
  <si>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</si>
  <si>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</si>
  <si>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</si>
  <si>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</si>
  <si>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</si>
  <si>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</si>
  <si>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</si>
  <si>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</si>
  <si>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</si>
  <si>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</si>
  <si>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</si>
  <si>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</si>
  <si>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</si>
  <si>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</si>
  <si>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</si>
  <si>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</si>
  <si>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</si>
  <si>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</si>
  <si>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</si>
  <si>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</si>
  <si>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</si>
  <si>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</si>
  <si>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</si>
  <si>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</si>
  <si>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</si>
  <si>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</si>
  <si>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</si>
  <si>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</si>
  <si>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</si>
  <si>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</si>
  <si>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</si>
  <si>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</si>
  <si>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</si>
  <si>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</si>
  <si>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</si>
  <si>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</si>
  <si>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</si>
  <si>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</si>
  <si>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</si>
  <si>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</si>
  <si>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</si>
  <si>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</si>
  <si>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</si>
  <si>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</si>
  <si>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</si>
  <si>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</si>
  <si>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</si>
  <si>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</si>
  <si>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</si>
  <si>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</si>
  <si>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</si>
  <si>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</si>
  <si>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</si>
  <si>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</si>
  <si>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</si>
  <si>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</si>
  <si>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</si>
  <si>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</si>
  <si>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</si>
  <si>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</si>
  <si>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</si>
  <si>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</si>
  <si>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</si>
  <si>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</si>
  <si>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</si>
  <si>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</si>
  <si>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</si>
  <si>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</si>
  <si>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</si>
  <si>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</si>
  <si>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</si>
  <si>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</si>
  <si>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</si>
  <si>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</si>
  <si>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</si>
  <si>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</si>
  <si>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</si>
  <si>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</si>
  <si>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</si>
  <si>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</si>
  <si>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</si>
  <si>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</si>
  <si>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</si>
  <si>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</si>
  <si>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</si>
  <si>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</si>
  <si>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</si>
  <si>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</si>
  <si>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</si>
  <si>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</si>
  <si>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</si>
  <si>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</si>
  <si>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</si>
  <si>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</si>
  <si>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</si>
  <si>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</si>
  <si>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</si>
  <si>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</si>
  <si>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</si>
  <si>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</si>
  <si>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</si>
  <si>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</si>
  <si>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</si>
  <si>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</si>
  <si>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</si>
  <si>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</si>
  <si>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</si>
  <si>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</si>
  <si>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</si>
  <si>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</si>
  <si>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</si>
  <si>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</si>
  <si>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</si>
  <si>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</si>
  <si>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</si>
  <si>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</si>
  <si>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</si>
  <si>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</si>
  <si>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</si>
  <si>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</si>
  <si>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</si>
  <si>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</si>
  <si>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</si>
  <si>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</si>
  <si>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</si>
  <si>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</si>
  <si>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</si>
  <si>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</si>
  <si>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</si>
  <si>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</si>
  <si>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</si>
  <si>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</si>
  <si>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</si>
  <si>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</si>
  <si>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</si>
  <si>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</si>
  <si>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</si>
  <si>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</si>
  <si>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</si>
  <si>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</si>
  <si>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</si>
  <si>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</si>
  <si>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</si>
  <si>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</si>
  <si>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</si>
  <si>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</si>
  <si>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</si>
  <si>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</si>
  <si>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</si>
  <si>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</si>
  <si>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</si>
  <si>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</si>
  <si>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</si>
  <si>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</si>
  <si>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</si>
  <si>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</si>
  <si>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</si>
  <si>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</si>
  <si>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</si>
  <si>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</si>
  <si>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</si>
  <si>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</si>
  <si>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</si>
  <si>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</si>
  <si>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</si>
  <si>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</si>
  <si>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</si>
  <si>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</si>
  <si>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</si>
  <si>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</si>
  <si>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</si>
  <si>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</si>
  <si>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</si>
  <si>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</si>
  <si>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</si>
  <si>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</si>
  <si>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</si>
  <si>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</si>
  <si>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</si>
  <si>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</si>
  <si>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</si>
  <si>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</si>
  <si>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</si>
  <si>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</si>
  <si>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</si>
  <si>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</si>
  <si>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</si>
  <si>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</si>
  <si>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</si>
  <si>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</si>
  <si>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</si>
  <si>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</si>
  <si>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</si>
  <si>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</si>
  <si>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</si>
  <si>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</si>
  <si>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</si>
  <si>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</si>
  <si>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</si>
  <si>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</si>
  <si>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</si>
  <si>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</si>
  <si>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</si>
  <si>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</si>
  <si>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</si>
  <si>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</si>
  <si>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</si>
  <si>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</si>
  <si>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</si>
  <si>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</si>
  <si>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</si>
  <si>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</si>
  <si>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</si>
  <si>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</si>
  <si>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</si>
  <si>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</si>
  <si>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</si>
  <si>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</si>
  <si>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</si>
  <si>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</si>
  <si>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</si>
  <si>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</si>
  <si>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</si>
  <si>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</si>
  <si>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</si>
  <si>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</si>
  <si>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</si>
  <si>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</si>
  <si>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</si>
  <si>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</si>
  <si>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</si>
  <si>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</si>
  <si>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</si>
  <si>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</si>
  <si>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</si>
  <si>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</si>
  <si>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</si>
  <si>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</si>
  <si>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</si>
  <si>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</si>
  <si>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</si>
  <si>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</si>
  <si>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</si>
  <si>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</si>
  <si>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</si>
  <si>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</si>
  <si>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</si>
  <si>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</si>
  <si>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</si>
  <si>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</si>
  <si>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</si>
  <si>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</si>
  <si>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</si>
  <si>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</si>
  <si>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</si>
  <si>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</si>
  <si>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</si>
  <si>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</si>
  <si>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</si>
  <si>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</si>
  <si>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</si>
  <si>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</si>
  <si>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</si>
  <si>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</si>
  <si>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</si>
  <si>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</si>
  <si>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</si>
  <si>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</si>
  <si>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</si>
  <si>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</si>
  <si>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</si>
  <si>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</si>
  <si>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</si>
  <si>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</si>
  <si>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</si>
  <si>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</si>
  <si>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</si>
  <si>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</si>
  <si>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</si>
  <si>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</si>
  <si>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</si>
  <si>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</si>
  <si>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</si>
  <si>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</si>
  <si>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</si>
  <si>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</si>
  <si>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</si>
  <si>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</si>
  <si>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</si>
  <si>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</si>
  <si>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</si>
  <si>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</si>
  <si>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</si>
  <si>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</si>
  <si>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</si>
  <si>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</si>
  <si>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</si>
  <si>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</si>
  <si>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</si>
  <si>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</si>
  <si>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</si>
  <si>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</si>
  <si>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</si>
  <si>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</si>
  <si>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</si>
  <si>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</si>
  <si>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</si>
  <si>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</si>
  <si>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</si>
  <si>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</si>
  <si>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</si>
  <si>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</si>
  <si>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</si>
  <si>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</si>
  <si>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</si>
  <si>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</si>
  <si>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</si>
  <si>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</si>
  <si>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</si>
  <si>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</si>
  <si>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</si>
  <si>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</si>
  <si>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</si>
  <si>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</si>
  <si>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</si>
  <si>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</si>
  <si>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</si>
  <si>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</si>
  <si>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</si>
  <si>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</si>
  <si>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</si>
  <si>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</si>
  <si>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</si>
  <si>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</si>
  <si>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</si>
  <si>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</si>
  <si>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</si>
  <si>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</si>
  <si>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</si>
  <si>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</si>
  <si>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</si>
  <si>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</si>
  <si>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</si>
  <si>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</si>
  <si>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</si>
  <si>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</si>
  <si>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</si>
  <si>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</si>
  <si>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</si>
  <si>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</si>
  <si>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</si>
  <si>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</si>
  <si>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</si>
  <si>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</si>
  <si>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</si>
  <si>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</si>
  <si>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</si>
  <si>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</si>
  <si>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</si>
  <si>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</si>
  <si>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</si>
  <si>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</si>
  <si>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</si>
  <si>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</si>
  <si>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</si>
  <si>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</si>
  <si>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</si>
  <si>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</si>
  <si>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</si>
  <si>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</si>
  <si>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</si>
  <si>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</si>
  <si>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</si>
  <si>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</si>
  <si>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</si>
  <si>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</si>
  <si>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</si>
  <si>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</si>
  <si>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</si>
  <si>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</si>
  <si>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</si>
  <si>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</si>
  <si>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</si>
  <si>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</si>
  <si>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</si>
  <si>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</si>
  <si>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</si>
  <si>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</si>
  <si>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</si>
  <si>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</si>
  <si>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</si>
  <si>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</si>
  <si>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</si>
  <si>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</si>
  <si>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</si>
  <si>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</si>
  <si>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</si>
  <si>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</si>
  <si>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</si>
  <si>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</si>
  <si>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</si>
  <si>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</si>
  <si>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</si>
  <si>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</si>
  <si>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</si>
  <si>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</si>
  <si>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</si>
  <si>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</si>
  <si>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</si>
  <si>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</si>
  <si>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</si>
  <si>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</si>
  <si>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</si>
  <si>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</si>
  <si>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</si>
  <si>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</si>
  <si>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</si>
  <si>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</si>
  <si>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</si>
  <si>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</si>
  <si>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</si>
  <si>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</si>
  <si>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</si>
  <si>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</si>
  <si>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</si>
  <si>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</si>
  <si>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</si>
  <si>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</si>
  <si>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</si>
  <si>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</si>
  <si>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</si>
  <si>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</si>
  <si>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</si>
  <si>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</si>
  <si>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</si>
  <si>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</si>
  <si>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</si>
  <si>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</si>
  <si>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</si>
  <si>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</si>
  <si>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</si>
  <si>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</si>
  <si>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</si>
  <si>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</si>
  <si>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</si>
  <si>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</si>
  <si>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</si>
  <si>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</si>
  <si>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</si>
  <si>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</si>
  <si>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</si>
  <si>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</si>
  <si>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</si>
  <si>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</si>
  <si>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</si>
  <si>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</si>
  <si>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</si>
  <si>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</si>
  <si>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</si>
  <si>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</si>
  <si>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</si>
  <si>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</si>
  <si>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</si>
  <si>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</si>
  <si>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</si>
  <si>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</si>
  <si>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</si>
  <si>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</si>
  <si>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</si>
  <si>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</si>
  <si>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</si>
  <si>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</si>
  <si>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</si>
  <si>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</si>
  <si>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</si>
  <si>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</si>
  <si>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</si>
  <si>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</si>
  <si>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</si>
  <si>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</si>
  <si>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</si>
  <si>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</si>
  <si>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</si>
  <si>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</si>
  <si>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</si>
  <si>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</si>
  <si>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</si>
  <si>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</si>
  <si>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</si>
  <si>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</si>
  <si>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</si>
  <si>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</si>
  <si>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</si>
  <si>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</si>
  <si>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</si>
  <si>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</si>
  <si>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</si>
  <si>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</si>
  <si>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</si>
  <si>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</si>
  <si>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</si>
  <si>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</si>
  <si>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</si>
  <si>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</si>
  <si>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</si>
  <si>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</si>
  <si>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</si>
  <si>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</si>
  <si>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</si>
  <si>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</si>
  <si>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</si>
  <si>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</si>
  <si>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</si>
  <si>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</si>
  <si>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</si>
  <si>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</si>
  <si>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</si>
  <si>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</si>
  <si>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</si>
  <si>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</si>
  <si>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</si>
  <si>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</si>
  <si>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</si>
  <si>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</si>
  <si>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</si>
  <si>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</si>
  <si>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</si>
  <si>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</si>
  <si>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</si>
  <si>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</si>
  <si>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</si>
  <si>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</si>
  <si>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</si>
  <si>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</si>
  <si>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</si>
  <si>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</si>
  <si>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</si>
  <si>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</si>
  <si>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</si>
  <si>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</si>
  <si>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</si>
  <si>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</si>
  <si>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</si>
  <si>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</si>
  <si>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</si>
  <si>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</si>
  <si>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</si>
  <si>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</si>
  <si>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</si>
  <si>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</si>
  <si>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</si>
  <si>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</si>
  <si>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</si>
  <si>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</si>
  <si>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</si>
  <si>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</si>
  <si>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</si>
  <si>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</si>
  <si>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</si>
  <si>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</si>
  <si>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</si>
  <si>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</si>
  <si>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</si>
  <si>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</si>
  <si>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</si>
  <si>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</si>
  <si>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</si>
  <si>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</si>
  <si>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</si>
  <si>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</si>
  <si>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</si>
  <si>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</si>
  <si>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</si>
  <si>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</si>
  <si>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</si>
  <si>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</si>
  <si>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</si>
  <si>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</si>
  <si>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</si>
  <si>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</si>
  <si>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</si>
  <si>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</si>
  <si>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</si>
  <si>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</si>
  <si>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</si>
  <si>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</si>
  <si>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</si>
  <si>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</si>
  <si>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</si>
  <si>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</si>
  <si>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</si>
  <si>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</si>
  <si>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</si>
  <si>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</si>
  <si>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</si>
  <si>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</si>
  <si>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</si>
  <si>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</si>
  <si>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</si>
  <si>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</si>
  <si>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</si>
  <si>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</si>
  <si>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</si>
  <si>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</si>
  <si>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</si>
  <si>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</si>
  <si>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</si>
  <si>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</si>
  <si>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</si>
  <si>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</si>
  <si>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</si>
  <si>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</si>
  <si>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</si>
  <si>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</si>
  <si>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</si>
  <si>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</si>
  <si>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</si>
  <si>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</si>
  <si>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</si>
  <si>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</si>
  <si>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</si>
  <si>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</si>
  <si>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</si>
  <si>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</si>
  <si>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</si>
  <si>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</si>
  <si>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</si>
  <si>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</si>
  <si>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</si>
  <si>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</si>
  <si>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</si>
  <si>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</si>
  <si>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</si>
  <si>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</si>
  <si>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</si>
  <si>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</si>
  <si>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</si>
  <si>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</si>
  <si>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</si>
  <si>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</si>
  <si>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</si>
  <si>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</si>
  <si>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</si>
  <si>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</si>
  <si>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</si>
  <si>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</si>
  <si>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</si>
  <si>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</si>
  <si>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</si>
  <si>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</si>
  <si>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</si>
  <si>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</si>
  <si>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</si>
  <si>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</si>
  <si>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</si>
  <si>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</si>
  <si>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</si>
  <si>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</si>
  <si>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</si>
  <si>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</si>
  <si>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</si>
  <si>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</si>
  <si>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</si>
  <si>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</si>
  <si>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</si>
  <si>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</si>
  <si>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</si>
  <si>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</si>
  <si>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</si>
  <si>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</si>
  <si>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</si>
  <si>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</si>
  <si>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</si>
  <si>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</si>
  <si>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</si>
  <si>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</si>
  <si>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</si>
  <si>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</si>
  <si>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</si>
  <si>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</si>
  <si>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</si>
  <si>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</si>
  <si>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</si>
  <si>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</si>
  <si>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</si>
  <si>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</si>
  <si>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</si>
  <si>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</si>
  <si>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</si>
  <si>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</si>
  <si>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</si>
  <si>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</si>
  <si>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</si>
  <si>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</si>
  <si>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</si>
  <si>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</si>
  <si>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</si>
  <si>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</si>
  <si>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</si>
  <si>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</si>
  <si>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</si>
  <si>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</si>
  <si>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</si>
  <si>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</si>
  <si>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</si>
  <si>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</si>
  <si>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</si>
  <si>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</si>
  <si>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</si>
  <si>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</si>
  <si>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</si>
  <si>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</si>
  <si>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</si>
  <si>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</si>
  <si>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</si>
  <si>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</si>
  <si>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</si>
  <si>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</si>
  <si>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</si>
  <si>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</si>
  <si>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</si>
  <si>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</si>
  <si>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</si>
  <si>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</si>
  <si>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</si>
  <si>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</si>
  <si>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</si>
  <si>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</si>
  <si>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</si>
  <si>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</si>
  <si>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</si>
  <si>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</si>
  <si>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</si>
  <si>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</si>
  <si>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</si>
  <si>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</si>
  <si>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</si>
  <si>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</si>
  <si>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</si>
  <si>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</si>
  <si>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</si>
  <si>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</si>
  <si>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</si>
  <si>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</si>
  <si>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</si>
  <si>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</si>
  <si>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</si>
  <si>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</si>
  <si>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</si>
  <si>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</si>
  <si>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</si>
  <si>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</si>
  <si>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</si>
  <si>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</si>
  <si>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</si>
  <si>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</si>
  <si>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</si>
  <si>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</si>
  <si>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</si>
  <si>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</si>
  <si>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</si>
  <si>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</si>
  <si>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</si>
  <si>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</si>
  <si>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</si>
  <si>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</si>
  <si>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</si>
  <si>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</si>
  <si>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</si>
  <si>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</si>
  <si>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</si>
  <si>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</si>
  <si>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</si>
  <si>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</si>
  <si>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</si>
  <si>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</si>
  <si>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</si>
  <si>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</si>
  <si>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</si>
  <si>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</si>
  <si>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</si>
  <si>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</si>
  <si>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</si>
  <si>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</si>
  <si>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</si>
  <si>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</si>
  <si>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</si>
  <si>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</si>
  <si>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</si>
  <si>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</si>
  <si>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</si>
  <si>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</si>
  <si>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</si>
  <si>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</si>
  <si>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</si>
  <si>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</si>
  <si>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</si>
  <si>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</si>
  <si>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</si>
  <si>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</si>
  <si>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</si>
  <si>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</si>
  <si>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</si>
  <si>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</si>
  <si>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</si>
  <si>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</si>
  <si>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</si>
  <si>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</si>
  <si>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</si>
  <si>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</si>
  <si>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</si>
  <si>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</si>
  <si>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</si>
  <si>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</si>
  <si>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</si>
  <si>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</si>
  <si>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</si>
  <si>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</si>
  <si>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</si>
  <si>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</si>
  <si>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</si>
  <si>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</si>
  <si>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</si>
  <si>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</si>
  <si>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</si>
  <si>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</si>
  <si>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</si>
  <si>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</si>
  <si>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</si>
  <si>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</si>
  <si>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</si>
  <si>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</si>
  <si>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</si>
  <si>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</si>
  <si>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</si>
  <si>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</si>
  <si>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</si>
  <si>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</si>
  <si>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</si>
  <si>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</si>
  <si>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</si>
  <si>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</si>
  <si>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</si>
  <si>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</si>
  <si>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</si>
  <si>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</si>
  <si>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</si>
  <si>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</si>
  <si>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</si>
  <si>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</si>
  <si>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</si>
  <si>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</si>
  <si>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</si>
  <si>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</si>
  <si>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</si>
  <si>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</si>
  <si>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</si>
  <si>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</si>
  <si>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</si>
  <si>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</si>
  <si>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</si>
  <si>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</si>
  <si>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</si>
  <si>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</si>
  <si>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</si>
  <si>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</si>
  <si>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</si>
  <si>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</si>
  <si>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</si>
  <si>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</si>
  <si>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</si>
  <si>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</si>
  <si>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</si>
  <si>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</si>
  <si>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</si>
  <si>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</si>
  <si>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</si>
  <si>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</si>
  <si>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</si>
  <si>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</si>
  <si>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</si>
  <si>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</si>
  <si>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</si>
  <si>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</si>
  <si>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</si>
  <si>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</si>
  <si>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</si>
  <si>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</si>
  <si>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</si>
  <si>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</si>
  <si>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</si>
  <si>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</si>
  <si>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</si>
  <si>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</si>
  <si>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</si>
  <si>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</si>
  <si>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</si>
  <si>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</si>
  <si>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</si>
  <si>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</si>
  <si>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</si>
  <si>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</si>
  <si>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</si>
  <si>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</si>
  <si>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</si>
  <si>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</si>
  <si>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</si>
  <si>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</si>
  <si>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</si>
  <si>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</si>
  <si>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</si>
  <si>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</si>
  <si>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</si>
  <si>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</si>
  <si>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</si>
  <si>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</si>
  <si>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</si>
  <si>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</si>
  <si>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</si>
  <si>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</si>
  <si>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</si>
  <si>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</si>
  <si>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</si>
  <si>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</si>
  <si>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</si>
  <si>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</si>
  <si>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</si>
  <si>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</si>
  <si>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</si>
  <si>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</si>
  <si>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</si>
  <si>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</si>
  <si>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</si>
  <si>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</si>
  <si>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</si>
  <si>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</si>
  <si>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</si>
  <si>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</si>
  <si>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</si>
  <si>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</si>
  <si>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</si>
  <si>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</si>
  <si>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</si>
  <si>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</si>
  <si>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</si>
  <si>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</si>
  <si>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</si>
  <si>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</si>
  <si>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</si>
  <si>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</si>
  <si>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</si>
  <si>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</si>
  <si>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</si>
  <si>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</si>
  <si>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</si>
  <si>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</si>
  <si>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</si>
  <si>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</si>
  <si>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</si>
  <si>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</si>
  <si>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</si>
  <si>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</si>
  <si>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</si>
  <si>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</si>
  <si>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</si>
  <si>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</si>
  <si>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</si>
  <si>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</si>
  <si>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</si>
  <si>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</si>
  <si>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</si>
  <si>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</si>
  <si>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</si>
  <si>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</si>
  <si>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</si>
  <si>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</si>
  <si>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</si>
  <si>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</si>
  <si>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</si>
  <si>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</si>
  <si>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</si>
  <si>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</si>
  <si>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</si>
  <si>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</si>
  <si>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</si>
  <si>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</si>
  <si>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</si>
  <si>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</si>
  <si>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</si>
  <si>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</si>
  <si>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</si>
  <si>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</si>
  <si>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</si>
  <si>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</si>
  <si>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</si>
  <si>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</si>
  <si>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</si>
  <si>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</si>
  <si>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</si>
  <si>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</si>
  <si>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</si>
  <si>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</si>
  <si>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</si>
  <si>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</si>
  <si>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</si>
  <si>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</si>
  <si>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</si>
  <si>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</si>
  <si>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</si>
  <si>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</si>
  <si>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</si>
  <si>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</si>
  <si>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</si>
  <si>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</si>
  <si>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</si>
  <si>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</si>
  <si>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</si>
  <si>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</si>
  <si>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</si>
  <si>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</si>
  <si>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</si>
  <si>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</si>
  <si>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</si>
  <si>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</si>
  <si>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</si>
  <si>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</si>
  <si>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</si>
  <si>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</si>
  <si>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</si>
  <si>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</si>
  <si>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</si>
  <si>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</si>
  <si>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</si>
  <si>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</si>
  <si>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</si>
  <si>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</si>
  <si>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</si>
  <si>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</si>
  <si>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</si>
  <si>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</si>
  <si>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</si>
  <si>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</si>
  <si>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</si>
  <si>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</si>
  <si>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</si>
  <si>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</si>
  <si>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</si>
  <si>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</si>
  <si>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</si>
  <si>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</si>
  <si>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</si>
  <si>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</si>
  <si>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</si>
  <si>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</si>
  <si>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</si>
  <si>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</si>
  <si>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</si>
  <si>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</si>
  <si>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</si>
  <si>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</si>
  <si>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</si>
  <si>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</si>
  <si>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</si>
  <si>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</si>
  <si>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</si>
  <si>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</si>
  <si>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</si>
  <si>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</si>
  <si>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</si>
  <si>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</si>
  <si>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</si>
  <si>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</si>
  <si>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</si>
  <si>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</si>
  <si>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</si>
  <si>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</si>
  <si>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</si>
  <si>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</si>
  <si>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</si>
  <si>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</si>
  <si>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</si>
  <si>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</si>
  <si>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</si>
  <si>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</si>
  <si>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</si>
  <si>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</si>
  <si>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</si>
  <si>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</si>
  <si>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</si>
  <si>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</si>
  <si>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</si>
  <si>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</si>
  <si>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</si>
  <si>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</si>
  <si>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</si>
  <si>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</si>
  <si>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</si>
  <si>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</si>
  <si>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</si>
  <si>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</si>
  <si>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</si>
  <si>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</si>
  <si>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</si>
  <si>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</si>
  <si>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</si>
  <si>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</si>
  <si>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</si>
  <si>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</si>
  <si>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</si>
  <si>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</si>
  <si>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</si>
  <si>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</si>
  <si>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</si>
  <si>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</si>
  <si>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</si>
  <si>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</si>
  <si>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</si>
  <si>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</si>
  <si>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</si>
  <si>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</si>
  <si>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</si>
  <si>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</si>
  <si>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</si>
  <si>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</si>
  <si>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</si>
  <si>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</si>
  <si>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</si>
  <si>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</si>
  <si>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</si>
  <si>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</si>
  <si>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</si>
  <si>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</si>
  <si>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</si>
  <si>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</si>
  <si>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</si>
  <si>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</si>
  <si>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</si>
  <si>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</si>
  <si>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</si>
  <si>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</si>
  <si>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</si>
  <si>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</si>
  <si>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</si>
  <si>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</si>
  <si>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</si>
  <si>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</si>
  <si>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</si>
  <si>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</si>
  <si>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</si>
  <si>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</si>
  <si>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</si>
  <si>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</si>
  <si>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</si>
  <si>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</si>
  <si>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</si>
  <si>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</si>
  <si>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</si>
  <si>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</si>
  <si>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</si>
  <si>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</si>
  <si>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</si>
  <si>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</si>
  <si>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</si>
  <si>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</si>
  <si>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</si>
  <si>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</si>
  <si>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</si>
  <si>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</si>
  <si>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</si>
  <si>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</si>
  <si>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</si>
  <si>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</si>
  <si>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</si>
  <si>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</si>
  <si>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</si>
  <si>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</si>
  <si>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</si>
  <si>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</si>
  <si>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</si>
  <si>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</si>
  <si>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</si>
  <si>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</si>
  <si>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</si>
  <si>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</si>
  <si>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</si>
  <si>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</si>
  <si>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</si>
  <si>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</si>
  <si>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</si>
  <si>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</si>
  <si>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</si>
  <si>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</si>
  <si>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</si>
  <si>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</si>
  <si>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</si>
  <si>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</si>
  <si>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</si>
  <si>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</si>
  <si>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</si>
  <si>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</si>
  <si>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</si>
  <si>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</si>
  <si>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</si>
  <si>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</si>
  <si>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</si>
  <si>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</si>
  <si>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</si>
  <si>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</si>
  <si>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</si>
  <si>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</si>
  <si>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</si>
  <si>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</si>
  <si>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</si>
  <si>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</si>
  <si>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</si>
  <si>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</si>
  <si>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</si>
  <si>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</si>
  <si>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</si>
  <si>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</si>
  <si>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</si>
  <si>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</si>
  <si>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</si>
  <si>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</si>
  <si>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</si>
  <si>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</si>
  <si>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</si>
  <si>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</si>
  <si>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</si>
  <si>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</si>
  <si>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</si>
  <si>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</si>
  <si>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</si>
  <si>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</si>
  <si>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</si>
  <si>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</si>
  <si>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</si>
  <si>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</si>
  <si>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</si>
  <si>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</si>
  <si>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</si>
  <si>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</si>
  <si>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</si>
  <si>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</si>
  <si>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</si>
  <si>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</si>
  <si>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</si>
  <si>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</si>
  <si>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</si>
  <si>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</si>
  <si>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</si>
  <si>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</si>
  <si>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</si>
  <si>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</si>
  <si>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</si>
  <si>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</si>
  <si>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</si>
  <si>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</si>
  <si>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</si>
  <si>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</si>
  <si>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</si>
  <si>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</si>
  <si>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</si>
  <si>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</si>
  <si>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</si>
  <si>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</si>
  <si>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</si>
  <si>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</si>
  <si>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</si>
  <si>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</si>
  <si>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</si>
  <si>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</si>
  <si>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</si>
  <si>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</si>
  <si>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</si>
  <si>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</si>
  <si>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</si>
  <si>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</si>
  <si>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</si>
  <si>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</si>
  <si>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</si>
  <si>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</si>
  <si>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</si>
  <si>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</si>
  <si>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</si>
  <si>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</si>
  <si>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</si>
  <si>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</si>
  <si>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</si>
  <si>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</si>
  <si>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</si>
  <si>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</si>
  <si>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</si>
  <si>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</si>
  <si>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</si>
  <si>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</si>
  <si>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</si>
  <si>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</si>
  <si>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</si>
  <si>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</si>
  <si>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</si>
  <si>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</si>
  <si>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</si>
  <si>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</si>
  <si>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</si>
  <si>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</si>
  <si>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</si>
  <si>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</si>
  <si>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</si>
  <si>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</si>
  <si>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</si>
  <si>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</si>
  <si>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</si>
  <si>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</si>
  <si>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</si>
  <si>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</si>
  <si>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</si>
  <si>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</si>
  <si>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</si>
  <si>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</si>
  <si>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</si>
  <si>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</si>
  <si>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</si>
  <si>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</si>
  <si>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</si>
  <si>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</si>
  <si>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</si>
  <si>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</si>
  <si>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</si>
  <si>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</si>
  <si>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</si>
  <si>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</si>
  <si>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</si>
  <si>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</si>
  <si>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</si>
  <si>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</si>
  <si>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</si>
  <si>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</si>
  <si>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</si>
  <si>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</si>
  <si>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</si>
  <si>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</si>
  <si>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</si>
  <si>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</si>
  <si>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</si>
  <si>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</si>
  <si>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</si>
  <si>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</si>
  <si>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</si>
  <si>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</si>
  <si>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</si>
  <si>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</si>
  <si>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</si>
  <si>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</si>
  <si>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</si>
  <si>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</si>
  <si>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</si>
  <si>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</si>
  <si>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</si>
  <si>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</si>
  <si>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</si>
  <si>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</si>
  <si>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</si>
  <si>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</si>
  <si>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</si>
  <si>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</si>
  <si>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</si>
  <si>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</si>
  <si>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</si>
  <si>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</si>
  <si>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</si>
  <si>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</si>
  <si>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</si>
  <si>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</si>
  <si>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</si>
  <si>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</si>
  <si>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</si>
  <si>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</si>
  <si>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</si>
  <si>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</si>
  <si>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</si>
  <si>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</si>
  <si>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</si>
  <si>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</si>
  <si>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</si>
  <si>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</si>
  <si>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</si>
  <si>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</si>
  <si>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</si>
  <si>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</si>
  <si>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</si>
  <si>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</si>
  <si>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</si>
  <si>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</si>
  <si>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</si>
  <si>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</si>
  <si>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</si>
  <si>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</si>
  <si>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</si>
  <si>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</si>
  <si>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</si>
  <si>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</si>
  <si>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</si>
  <si>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</si>
  <si>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</si>
  <si>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</si>
  <si>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</si>
  <si>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</si>
  <si>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</si>
  <si>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</si>
  <si>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</si>
  <si>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</si>
  <si>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</si>
  <si>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</si>
  <si>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</si>
  <si>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</si>
  <si>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</si>
  <si>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</si>
  <si>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</si>
  <si>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</si>
  <si>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</si>
  <si>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</si>
  <si>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</si>
  <si>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</si>
  <si>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</si>
  <si>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</si>
  <si>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</si>
  <si>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</si>
  <si>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</si>
  <si>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</si>
  <si>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</si>
  <si>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</si>
  <si>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</si>
  <si>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</si>
  <si>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</si>
  <si>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</si>
  <si>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</si>
  <si>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</si>
  <si>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</si>
  <si>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</si>
  <si>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</si>
  <si>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</si>
  <si>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</si>
  <si>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</si>
  <si>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</si>
  <si>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</si>
  <si>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</si>
  <si>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</si>
  <si>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</si>
  <si>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</si>
  <si>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</si>
  <si>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</si>
  <si>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</si>
  <si>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</si>
  <si>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</si>
  <si>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</si>
  <si>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</si>
  <si>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</si>
  <si>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</si>
  <si>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</si>
  <si>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</si>
  <si>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</si>
  <si>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</si>
  <si>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</si>
  <si>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</si>
  <si>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</si>
  <si>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</si>
  <si>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</si>
  <si>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</si>
  <si>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</si>
  <si>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</si>
  <si>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</si>
  <si>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</si>
  <si>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</si>
  <si>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</si>
  <si>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</si>
  <si>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</si>
  <si>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</si>
  <si>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</si>
  <si>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</si>
  <si>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</si>
  <si>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</si>
  <si>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</si>
  <si>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</si>
  <si>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</si>
  <si>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</si>
  <si>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</si>
  <si>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</si>
  <si>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</si>
  <si>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</si>
  <si>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</si>
  <si>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</si>
  <si>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</si>
  <si>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</si>
  <si>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</si>
  <si>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</si>
  <si>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</si>
  <si>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</si>
  <si>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</si>
  <si>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</si>
  <si>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</si>
  <si>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</si>
  <si>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</si>
  <si>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</si>
  <si>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</si>
  <si>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</si>
  <si>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</si>
  <si>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</si>
  <si>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</si>
  <si>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</si>
  <si>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</si>
  <si>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</si>
  <si>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</si>
  <si>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</si>
  <si>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</si>
  <si>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</si>
  <si>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</si>
  <si>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</si>
  <si>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</si>
  <si>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</si>
  <si>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</si>
  <si>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</si>
  <si>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</si>
  <si>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</si>
  <si>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</si>
  <si>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</si>
  <si>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</si>
  <si>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</si>
  <si>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</si>
  <si>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</si>
  <si>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</si>
  <si>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</si>
  <si>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</si>
  <si>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</si>
  <si>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</si>
  <si>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</si>
  <si>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</si>
  <si>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</si>
  <si>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</si>
  <si>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</si>
  <si>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</si>
  <si>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</si>
  <si>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</si>
  <si>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</si>
  <si>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</si>
  <si>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</si>
  <si>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</si>
  <si>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</si>
  <si>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</si>
  <si>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</si>
  <si>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</si>
  <si>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</si>
  <si>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</si>
  <si>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</si>
  <si>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</si>
  <si>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</si>
  <si>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</si>
  <si>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</si>
  <si>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</si>
  <si>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</si>
  <si>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</si>
  <si>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</si>
  <si>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</si>
  <si>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</si>
  <si>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</si>
  <si>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</si>
  <si>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</si>
  <si>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</si>
  <si>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</si>
  <si>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</si>
  <si>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</si>
  <si>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</si>
  <si>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</si>
  <si>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</si>
  <si>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</si>
  <si>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</si>
  <si>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</si>
  <si>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</si>
  <si>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</si>
  <si>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</si>
  <si>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</si>
  <si>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</si>
  <si>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</si>
  <si>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</si>
  <si>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</si>
  <si>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</si>
  <si>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</si>
  <si>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</si>
  <si>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</si>
  <si>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</si>
  <si>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</si>
  <si>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</si>
  <si>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</si>
  <si>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</si>
  <si>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</si>
  <si>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</si>
  <si>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</si>
  <si>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</si>
  <si>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</si>
  <si>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</si>
  <si>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</si>
  <si>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</si>
  <si>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</si>
  <si>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</si>
  <si>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</si>
  <si>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</si>
  <si>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</si>
  <si>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</si>
  <si>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</si>
  <si>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</si>
  <si>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</si>
  <si>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</si>
  <si>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</si>
  <si>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</si>
  <si>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</si>
  <si>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</si>
  <si>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</si>
  <si>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</si>
  <si>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</si>
  <si>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</si>
  <si>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</si>
  <si>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</si>
  <si>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</si>
  <si>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</si>
  <si>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</si>
  <si>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</si>
  <si>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</si>
  <si>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</si>
  <si>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</si>
  <si>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</si>
  <si>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</si>
  <si>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</si>
  <si>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</si>
  <si>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</si>
  <si>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</si>
  <si>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</si>
  <si>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</si>
  <si>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</si>
  <si>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</si>
  <si>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</si>
  <si>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</si>
  <si>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</si>
  <si>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</si>
  <si>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</si>
  <si>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</si>
  <si>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</si>
  <si>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</si>
  <si>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</si>
  <si>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</si>
  <si>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</si>
  <si>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</si>
  <si>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</si>
  <si>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</si>
  <si>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</si>
  <si>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</si>
  <si>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</si>
  <si>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</si>
  <si>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</si>
  <si>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</si>
  <si>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</si>
  <si>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</si>
  <si>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</si>
  <si>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</si>
  <si>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</si>
  <si>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</si>
  <si>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</si>
  <si>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</si>
  <si>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</si>
  <si>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</si>
  <si>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</si>
  <si>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</si>
  <si>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</si>
  <si>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</si>
  <si>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</si>
  <si>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</si>
  <si>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</si>
  <si>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</si>
  <si>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</si>
  <si>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</si>
  <si>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</si>
  <si>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</si>
  <si>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</si>
  <si>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</si>
  <si>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</si>
  <si>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</si>
  <si>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</si>
  <si>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</si>
  <si>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</si>
  <si>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</si>
  <si>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</si>
  <si>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</si>
  <si>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</si>
  <si>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</si>
  <si>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</si>
  <si>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</si>
  <si>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</si>
  <si>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</si>
  <si>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</si>
  <si>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</si>
  <si>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</si>
  <si>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</si>
  <si>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</si>
  <si>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</si>
  <si>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</si>
  <si>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</si>
  <si>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</si>
  <si>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</si>
  <si>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</si>
  <si>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</si>
  <si>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</si>
  <si>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</si>
  <si>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</si>
  <si>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</si>
  <si>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</si>
  <si>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</si>
  <si>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</si>
  <si>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</si>
  <si>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</si>
  <si>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</si>
  <si>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</si>
  <si>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</si>
  <si>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</si>
  <si>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</si>
  <si>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</si>
  <si>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</si>
  <si>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</si>
  <si>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</si>
  <si>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</si>
  <si>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</si>
  <si>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</si>
  <si>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</si>
  <si>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</si>
  <si>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</si>
  <si>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</si>
  <si>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</si>
  <si>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</si>
  <si>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</si>
  <si>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</si>
  <si>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</si>
  <si>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</si>
  <si>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</si>
  <si>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</si>
  <si>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</si>
  <si>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</si>
  <si>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</si>
  <si>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</si>
  <si>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</si>
  <si>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</si>
  <si>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</si>
  <si>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</si>
  <si>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</si>
  <si>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</si>
  <si>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</si>
  <si>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</si>
  <si>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</si>
  <si>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</si>
  <si>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</si>
  <si>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</si>
  <si>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</si>
  <si>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</si>
  <si>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</si>
  <si>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</si>
  <si>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</si>
  <si>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</si>
  <si>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</si>
  <si>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</si>
  <si>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</si>
  <si>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</si>
  <si>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</si>
  <si>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</si>
  <si>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</si>
  <si>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</si>
  <si>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</si>
  <si>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</si>
  <si>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</si>
  <si>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</si>
  <si>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</si>
  <si>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</si>
  <si>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</si>
  <si>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</si>
  <si>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</si>
  <si>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</si>
  <si>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</si>
  <si>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</si>
  <si>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</si>
  <si>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</si>
  <si>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</si>
  <si>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</si>
  <si>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</si>
  <si>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</si>
  <si>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</si>
  <si>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</si>
  <si>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</si>
  <si>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</si>
  <si>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</si>
  <si>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</si>
  <si>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</si>
  <si>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</si>
  <si>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</si>
  <si>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</si>
  <si>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</si>
  <si>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</si>
  <si>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</si>
  <si>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</si>
  <si>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</si>
  <si>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</si>
  <si>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</si>
  <si>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</si>
  <si>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</si>
  <si>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</si>
  <si>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</si>
  <si>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</si>
  <si>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</si>
  <si>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</si>
  <si>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</si>
  <si>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</si>
  <si>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</si>
  <si>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</si>
  <si>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</si>
  <si>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</si>
  <si>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</si>
  <si>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</si>
  <si>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</si>
  <si>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</si>
  <si>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</si>
  <si>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</si>
  <si>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</si>
  <si>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</si>
  <si>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</si>
  <si>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</si>
  <si>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</si>
  <si>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</si>
  <si>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</si>
  <si>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</si>
  <si>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</si>
  <si>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</si>
  <si>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</si>
  <si>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</si>
  <si>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</si>
  <si>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</si>
  <si>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</si>
  <si>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</si>
  <si>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</si>
  <si>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</si>
  <si>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</si>
  <si>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</si>
  <si>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</si>
  <si>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</si>
  <si>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</si>
  <si>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</si>
  <si>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</si>
  <si>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</si>
  <si>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</si>
  <si>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</si>
  <si>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</si>
  <si>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</si>
  <si>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</si>
  <si>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</si>
  <si>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</si>
  <si>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</si>
  <si>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</si>
  <si>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</si>
  <si>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</si>
  <si>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</si>
  <si>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</si>
  <si>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</si>
  <si>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</si>
  <si>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</si>
  <si>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</si>
  <si>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</si>
  <si>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</si>
  <si>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</si>
  <si>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</si>
  <si>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</si>
  <si>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</si>
  <si>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</si>
  <si>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</si>
  <si>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</si>
  <si>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</si>
  <si>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</si>
  <si>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</si>
  <si>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</si>
  <si>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</si>
  <si>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</si>
  <si>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</si>
  <si>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</si>
  <si>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</si>
  <si>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</si>
  <si>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</si>
  <si>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</si>
  <si>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</si>
  <si>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</si>
  <si>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</si>
  <si>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</si>
  <si>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</si>
  <si>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</si>
  <si>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</si>
  <si>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</si>
  <si>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</si>
  <si>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</si>
  <si>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</si>
  <si>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</si>
  <si>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</si>
  <si>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</si>
  <si>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</si>
  <si>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</si>
  <si>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</si>
  <si>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</si>
  <si>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</si>
  <si>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</si>
  <si>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</si>
  <si>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</si>
  <si>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</si>
  <si>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</si>
  <si>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</si>
  <si>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</si>
  <si>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</si>
  <si>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</si>
  <si>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</si>
  <si>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</si>
  <si>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</si>
  <si>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</si>
  <si>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</si>
  <si>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</si>
  <si>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</si>
  <si>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</si>
  <si>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</si>
  <si>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</si>
  <si>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</si>
  <si>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</si>
  <si>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</si>
  <si>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</si>
  <si>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</si>
  <si>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</si>
  <si>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</si>
  <si>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</si>
  <si>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</si>
  <si>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</si>
  <si>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</si>
  <si>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</si>
  <si>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</si>
  <si>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</si>
  <si>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</si>
  <si>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</si>
  <si>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</si>
  <si>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</si>
  <si>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</si>
  <si>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</si>
  <si>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</si>
  <si>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</si>
  <si>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</si>
  <si>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</si>
  <si>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</si>
  <si>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</si>
  <si>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</si>
  <si>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</si>
  <si>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</si>
  <si>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</si>
  <si>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</si>
  <si>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</si>
  <si>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</si>
  <si>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</si>
  <si>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</si>
  <si>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</si>
  <si>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</si>
  <si>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</si>
  <si>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</si>
  <si>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</si>
  <si>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</si>
  <si>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</si>
  <si>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</si>
  <si>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</si>
  <si>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</si>
  <si>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</si>
  <si>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</si>
  <si>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</si>
  <si>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</si>
  <si>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</si>
  <si>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</si>
  <si>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</si>
  <si>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</si>
  <si>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</si>
  <si>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</si>
  <si>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</si>
  <si>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</si>
  <si>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</si>
  <si>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</si>
  <si>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</si>
  <si>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</si>
  <si>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</si>
  <si>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</si>
  <si>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</si>
  <si>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</si>
  <si>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</si>
  <si>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</si>
  <si>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</si>
  <si>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</si>
  <si>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</si>
  <si>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</si>
  <si>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</si>
  <si>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</si>
  <si>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</si>
  <si>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</si>
  <si>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</si>
  <si>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</si>
  <si>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</si>
  <si>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</si>
  <si>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</si>
  <si>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</si>
  <si>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</si>
  <si>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</si>
  <si>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</si>
  <si>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</si>
  <si>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</si>
  <si>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</si>
  <si>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</si>
  <si>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</si>
  <si>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</si>
  <si>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</si>
  <si>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</si>
  <si>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</si>
  <si>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</si>
  <si>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</si>
  <si>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</si>
  <si>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</si>
  <si>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</si>
  <si>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</si>
  <si>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</si>
  <si>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</si>
  <si>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</si>
  <si>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</si>
  <si>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</si>
  <si>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</si>
  <si>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</si>
  <si>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</si>
  <si>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</si>
  <si>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</si>
  <si>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</si>
  <si>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</si>
  <si>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</si>
  <si>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</si>
  <si>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</si>
  <si>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</si>
  <si>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</si>
  <si>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</si>
  <si>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</si>
  <si>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</si>
  <si>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</si>
  <si>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</si>
  <si>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</si>
  <si>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</si>
  <si>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</si>
  <si>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</si>
  <si>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</si>
  <si>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</si>
  <si>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</si>
  <si>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</si>
  <si>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</si>
  <si>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</si>
  <si>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</si>
  <si>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</si>
  <si>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</si>
  <si>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</si>
  <si>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</si>
  <si>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</si>
  <si>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</si>
  <si>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</si>
  <si>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</si>
  <si>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</si>
  <si>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</si>
  <si>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</si>
  <si>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</si>
  <si>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</si>
  <si>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</si>
  <si>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</si>
  <si>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</si>
  <si>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</si>
  <si>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</si>
  <si>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</si>
  <si>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</si>
  <si>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</si>
  <si>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</si>
  <si>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</si>
  <si>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</si>
  <si>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</si>
  <si>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</si>
  <si>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</si>
  <si>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</si>
  <si>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</si>
  <si>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</si>
  <si>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</si>
  <si>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</si>
  <si>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</si>
  <si>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</si>
  <si>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</si>
  <si>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</si>
  <si>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</si>
  <si>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</si>
  <si>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</si>
  <si>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</si>
  <si>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</si>
  <si>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</si>
  <si>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</si>
  <si>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</si>
  <si>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</si>
  <si>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</si>
  <si>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</si>
  <si>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</si>
  <si>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</si>
  <si>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</si>
  <si>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</si>
  <si>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</si>
  <si>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</si>
  <si>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</si>
  <si>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</si>
  <si>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</si>
  <si>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</si>
  <si>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</si>
  <si>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</si>
  <si>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</si>
  <si>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</si>
  <si>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</si>
  <si>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</si>
  <si>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</si>
  <si>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</si>
  <si>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</si>
  <si>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</si>
  <si>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</si>
  <si>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</si>
  <si>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</si>
  <si>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</si>
  <si>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</si>
  <si>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</si>
  <si>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</si>
  <si>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</si>
  <si>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</si>
  <si>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</si>
  <si>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</si>
  <si>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</si>
  <si>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</si>
  <si>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</si>
  <si>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</si>
  <si>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</si>
  <si>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</si>
  <si>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</si>
  <si>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</si>
  <si>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</si>
  <si>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</si>
  <si>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</si>
  <si>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</si>
  <si>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</si>
  <si>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</si>
  <si>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</si>
  <si>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</si>
  <si>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</si>
  <si>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</si>
  <si>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</si>
  <si>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</si>
  <si>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</si>
  <si>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</si>
  <si>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</si>
  <si>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</si>
  <si>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</si>
  <si>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</si>
  <si>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</si>
  <si>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</si>
  <si>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</si>
  <si>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</si>
  <si>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</si>
  <si>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</si>
  <si>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</si>
  <si>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</si>
  <si>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</si>
  <si>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</si>
  <si>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</si>
  <si>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</si>
  <si>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</si>
  <si>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</si>
  <si>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</si>
  <si>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</si>
  <si>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</si>
  <si>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</si>
  <si>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</si>
  <si>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</si>
  <si>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</si>
  <si>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</si>
  <si>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</si>
  <si>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</si>
  <si>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</si>
  <si>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</si>
  <si>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</si>
  <si>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</si>
  <si>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</si>
  <si>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</si>
  <si>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</si>
  <si>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</si>
  <si>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</si>
  <si>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</si>
  <si>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</si>
  <si>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</si>
  <si>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</si>
  <si>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</si>
  <si>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</si>
  <si>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</si>
  <si>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</si>
  <si>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</si>
  <si>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</si>
  <si>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</si>
  <si>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</si>
  <si>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</si>
  <si>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</si>
  <si>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</si>
  <si>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</si>
  <si>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</si>
  <si>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</si>
  <si>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</si>
  <si>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</si>
  <si>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</si>
  <si>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</si>
  <si>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</si>
  <si>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</si>
  <si>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</si>
  <si>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</si>
  <si>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</si>
  <si>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</si>
  <si>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</si>
  <si>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</si>
  <si>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</si>
  <si>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</si>
  <si>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</si>
  <si>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</si>
  <si>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</si>
  <si>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</si>
  <si>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</si>
  <si>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</si>
  <si>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</si>
  <si>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</si>
  <si>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</si>
  <si>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</si>
  <si>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</si>
  <si>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</si>
  <si>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</si>
  <si>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</si>
  <si>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</si>
  <si>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</si>
  <si>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</si>
  <si>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</si>
  <si>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</si>
  <si>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</si>
  <si>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</si>
  <si>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</si>
  <si>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</si>
  <si>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</si>
  <si>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</si>
  <si>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</si>
  <si>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</si>
  <si>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</si>
  <si>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</si>
  <si>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</si>
  <si>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</si>
  <si>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</si>
  <si>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</si>
  <si>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</si>
  <si>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</si>
  <si>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</si>
  <si>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</si>
  <si>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</si>
  <si>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</si>
  <si>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</si>
  <si>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</si>
  <si>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</si>
  <si>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</si>
  <si>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</si>
  <si>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</si>
  <si>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</si>
  <si>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</si>
  <si>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</si>
  <si>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</si>
  <si>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</si>
  <si>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</si>
  <si>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</si>
  <si>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</si>
  <si>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</si>
  <si>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</si>
  <si>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</si>
  <si>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</si>
  <si>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</si>
  <si>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</si>
  <si>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</si>
  <si>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</si>
  <si>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</si>
  <si>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</si>
  <si>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</si>
  <si>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</si>
  <si>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</si>
  <si>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</si>
  <si>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</si>
  <si>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</si>
  <si>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</si>
  <si>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</si>
  <si>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</si>
  <si>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</si>
  <si>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</si>
  <si>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</si>
  <si>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</si>
  <si>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</si>
  <si>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</si>
  <si>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</si>
  <si>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</si>
  <si>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</si>
  <si>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</si>
  <si>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</si>
  <si>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</si>
  <si>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</si>
  <si>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</si>
  <si>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</si>
  <si>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</si>
  <si>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</si>
  <si>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</si>
  <si>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</si>
  <si>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</si>
  <si>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</si>
  <si>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</si>
  <si>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</si>
  <si>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</si>
  <si>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</si>
  <si>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</si>
  <si>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</si>
  <si>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</si>
  <si>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</si>
  <si>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</si>
  <si>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</si>
  <si>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</si>
  <si>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</si>
  <si>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</si>
  <si>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</si>
  <si>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</si>
  <si>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</si>
  <si>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</si>
  <si>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</si>
  <si>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</si>
  <si>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</si>
  <si>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</si>
  <si>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</si>
  <si>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</si>
  <si>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</si>
  <si>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</si>
  <si>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</si>
  <si>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</si>
  <si>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</si>
  <si>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</si>
  <si>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</si>
  <si>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</si>
  <si>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</si>
  <si>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</si>
  <si>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</si>
  <si>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</si>
  <si>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</si>
  <si>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</si>
  <si>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</si>
  <si>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</si>
  <si>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</si>
  <si>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</si>
  <si>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</si>
  <si>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</si>
  <si>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</si>
  <si>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</si>
  <si>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</si>
  <si>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</si>
  <si>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</si>
  <si>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</si>
  <si>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</si>
  <si>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</si>
  <si>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</si>
  <si>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</si>
  <si>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</si>
  <si>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</si>
  <si>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</si>
  <si>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</si>
  <si>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</si>
  <si>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</si>
  <si>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</si>
  <si>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</si>
  <si>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</si>
  <si>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</si>
  <si>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</si>
  <si>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</si>
  <si>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</si>
  <si>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</si>
  <si>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</si>
  <si>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</si>
  <si>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</si>
  <si>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</si>
  <si>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</si>
  <si>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</si>
  <si>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</si>
  <si>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</si>
  <si>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</si>
  <si>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</si>
  <si>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</si>
  <si>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</si>
  <si>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</si>
  <si>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</si>
  <si>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</si>
  <si>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</si>
  <si>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</si>
  <si>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</si>
  <si>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</si>
  <si>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</si>
  <si>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</si>
  <si>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</si>
  <si>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</si>
  <si>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</si>
  <si>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</si>
  <si>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</si>
  <si>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</si>
  <si>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</si>
  <si>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</si>
  <si>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</si>
  <si>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</si>
  <si>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</si>
  <si>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</si>
  <si>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</si>
  <si>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</si>
  <si>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</si>
  <si>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</si>
  <si>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</si>
  <si>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</si>
  <si>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</si>
  <si>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</si>
  <si>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</si>
  <si>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</si>
  <si>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</si>
  <si>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</si>
  <si>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</si>
  <si>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</si>
  <si>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</si>
  <si>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</si>
  <si>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</si>
  <si>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</si>
  <si>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</si>
  <si>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</si>
  <si>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</si>
  <si>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</si>
  <si>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</si>
  <si>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</si>
  <si>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</si>
  <si>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</si>
  <si>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</si>
  <si>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</si>
  <si>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</si>
  <si>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</si>
  <si>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</si>
  <si>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</si>
  <si>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</si>
  <si>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</si>
  <si>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</si>
  <si>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</si>
  <si>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</si>
  <si>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</si>
  <si>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</si>
  <si>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</si>
  <si>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</si>
  <si>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</si>
  <si>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</si>
  <si>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</si>
  <si>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</si>
  <si>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</si>
  <si>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</si>
  <si>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</si>
  <si>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</si>
  <si>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</si>
  <si>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</si>
  <si>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</si>
  <si>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</si>
  <si>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</si>
  <si>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</si>
  <si>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</si>
  <si>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</si>
  <si>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</si>
  <si>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</si>
  <si>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</si>
  <si>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</si>
  <si>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</si>
  <si>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</si>
  <si>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</si>
  <si>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</si>
  <si>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</si>
  <si>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</si>
  <si>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</si>
  <si>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</si>
  <si>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</si>
  <si>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</si>
  <si>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</si>
  <si>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</si>
  <si>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</si>
  <si>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</si>
  <si>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</si>
  <si>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</si>
  <si>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</si>
  <si>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</si>
  <si>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</si>
  <si>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</si>
  <si>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</si>
  <si>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</si>
  <si>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</si>
  <si>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</si>
  <si>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</si>
  <si>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</si>
  <si>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</si>
  <si>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</si>
  <si>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</si>
  <si>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</si>
  <si>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</si>
  <si>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</si>
  <si>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</si>
  <si>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</si>
  <si>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</si>
  <si>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</si>
  <si>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</si>
  <si>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</si>
  <si>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</si>
  <si>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</si>
  <si>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</si>
  <si>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</si>
  <si>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</si>
  <si>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</si>
  <si>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</si>
  <si>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</si>
  <si>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</si>
  <si>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</si>
  <si>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</si>
  <si>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</si>
  <si>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</si>
  <si>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</si>
  <si>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</si>
  <si>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</si>
  <si>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</si>
  <si>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</si>
  <si>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</si>
  <si>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</si>
  <si>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</si>
  <si>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</si>
  <si>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</si>
  <si>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</si>
  <si>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</si>
  <si>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</si>
  <si>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</si>
  <si>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</si>
  <si>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</si>
  <si>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</si>
  <si>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</si>
  <si>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</si>
  <si>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</si>
  <si>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</si>
  <si>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</si>
  <si>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</si>
  <si>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</si>
  <si>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</si>
  <si>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</si>
  <si>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</si>
  <si>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</si>
  <si>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</si>
  <si>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</si>
  <si>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</si>
  <si>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</si>
  <si>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</si>
  <si>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</si>
  <si>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</si>
  <si>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</si>
  <si>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</si>
  <si>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</si>
  <si>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</si>
  <si>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</si>
  <si>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</si>
  <si>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</si>
  <si>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</si>
  <si>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</si>
  <si>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</si>
  <si>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</si>
  <si>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</si>
  <si>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</si>
  <si>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</si>
  <si>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</si>
  <si>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</si>
  <si>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</si>
  <si>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</si>
  <si>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</si>
  <si>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</si>
  <si>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</si>
  <si>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</si>
  <si>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</si>
  <si>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</si>
  <si>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</si>
  <si>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</si>
  <si>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</si>
  <si>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</si>
  <si>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</si>
  <si>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</si>
  <si>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</si>
  <si>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</si>
  <si>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</si>
  <si>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</si>
  <si>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</si>
  <si>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</si>
  <si>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</si>
  <si>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</si>
  <si>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</si>
  <si>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</si>
  <si>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</si>
  <si>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</si>
  <si>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</si>
  <si>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</si>
  <si>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</si>
  <si>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</si>
  <si>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</si>
  <si>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</si>
  <si>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</si>
  <si>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</si>
  <si>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</si>
  <si>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</si>
  <si>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</si>
  <si>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</si>
  <si>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</si>
  <si>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</si>
  <si>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</si>
  <si>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</si>
  <si>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</si>
  <si>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</si>
  <si>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</si>
  <si>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</si>
  <si>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</si>
  <si>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</si>
  <si>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</si>
  <si>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</si>
  <si>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</si>
  <si>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</si>
  <si>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</si>
  <si>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</si>
  <si>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</si>
  <si>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</si>
  <si>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</si>
  <si>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</si>
  <si>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</si>
  <si>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</si>
  <si>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</si>
  <si>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</si>
  <si>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</si>
  <si>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</si>
  <si>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</si>
  <si>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</si>
  <si>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</si>
  <si>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</si>
  <si>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</si>
  <si>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</si>
  <si>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</si>
  <si>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</si>
  <si>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</si>
  <si>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</si>
  <si>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</si>
  <si>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</si>
  <si>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</si>
  <si>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</si>
  <si>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</si>
  <si>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</si>
  <si>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</si>
  <si>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</si>
  <si>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</si>
  <si>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</si>
  <si>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</si>
  <si>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</si>
  <si>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</si>
  <si>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</si>
  <si>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</si>
  <si>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</si>
  <si>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</si>
  <si>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</si>
  <si>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</si>
  <si>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</si>
  <si>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</si>
  <si>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</si>
  <si>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</si>
  <si>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</si>
  <si>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</si>
  <si>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</si>
  <si>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</si>
  <si>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</si>
  <si>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</si>
  <si>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</si>
  <si>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</si>
  <si>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</si>
  <si>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</si>
  <si>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</si>
  <si>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</si>
  <si>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</si>
  <si>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</si>
  <si>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</si>
  <si>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</si>
  <si>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</si>
  <si>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</si>
  <si>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</si>
  <si>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</si>
  <si>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</si>
  <si>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</si>
  <si>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</si>
  <si>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</si>
  <si>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</si>
  <si>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</si>
  <si>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</si>
  <si>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</si>
  <si>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</si>
  <si>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</si>
  <si>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</si>
  <si>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</si>
  <si>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</si>
  <si>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</si>
  <si>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</si>
  <si>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</si>
  <si>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</si>
  <si>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</si>
  <si>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</si>
  <si>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</si>
  <si>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</si>
  <si>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</si>
  <si>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</si>
  <si>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</si>
  <si>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</si>
  <si>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</si>
  <si>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</si>
  <si>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</si>
  <si>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</si>
  <si>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</si>
  <si>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</si>
  <si>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</si>
  <si>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</si>
  <si>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</si>
  <si>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</si>
  <si>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</si>
  <si>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</si>
  <si>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</si>
  <si>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</si>
  <si>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</si>
  <si>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</si>
  <si>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</si>
  <si>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</si>
  <si>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</si>
  <si>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</si>
  <si>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</si>
  <si>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</si>
  <si>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</si>
  <si>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</si>
  <si>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</si>
  <si>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</si>
  <si>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</si>
  <si>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</si>
  <si>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</si>
  <si>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</si>
  <si>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</si>
  <si>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</si>
  <si>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</si>
  <si>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</si>
  <si>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</si>
  <si>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</si>
  <si>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</si>
  <si>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</si>
  <si>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</si>
  <si>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</si>
  <si>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</si>
  <si>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</si>
  <si>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</si>
  <si>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</si>
  <si>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</si>
  <si>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</si>
  <si>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</si>
  <si>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</si>
  <si>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</si>
  <si>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</si>
  <si>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</si>
  <si>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</si>
  <si>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</si>
  <si>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</si>
  <si>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</si>
  <si>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</si>
  <si>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</si>
  <si>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</si>
  <si>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</si>
  <si>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</si>
  <si>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</si>
  <si>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</si>
  <si>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</si>
  <si>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</si>
  <si>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</si>
  <si>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</si>
  <si>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</si>
  <si>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</si>
  <si>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</si>
  <si>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</si>
  <si>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</si>
  <si>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</si>
  <si>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</si>
  <si>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</si>
  <si>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</si>
  <si>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</si>
  <si>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</si>
  <si>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</si>
  <si>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</si>
  <si>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</si>
  <si>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</si>
  <si>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</si>
  <si>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</si>
  <si>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</si>
  <si>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</si>
  <si>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</si>
  <si>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</si>
  <si>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</si>
  <si>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</si>
  <si>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</si>
  <si>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</si>
  <si>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</si>
  <si>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</si>
  <si>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</si>
  <si>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</si>
  <si>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</si>
  <si>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</si>
  <si>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</si>
  <si>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</si>
  <si>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</si>
  <si>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</si>
  <si>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</si>
  <si>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</si>
  <si>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</si>
  <si>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</si>
  <si>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</si>
  <si>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</si>
  <si>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</si>
  <si>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</si>
  <si>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</si>
  <si>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</si>
  <si>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</si>
  <si>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</si>
  <si>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</si>
  <si>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</si>
  <si>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</si>
  <si>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</si>
  <si>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</si>
  <si>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</si>
  <si>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</si>
  <si>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</si>
  <si>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</si>
  <si>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</si>
  <si>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</si>
  <si>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</si>
  <si>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</si>
  <si>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</si>
  <si>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</si>
  <si>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</si>
  <si>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</si>
  <si>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</si>
  <si>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</si>
  <si>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</si>
  <si>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</si>
  <si>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</si>
  <si>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</si>
  <si>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</si>
  <si>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</si>
  <si>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</si>
  <si>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</si>
  <si>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</si>
  <si>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</si>
  <si>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</si>
  <si>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</si>
  <si>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</si>
  <si>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</si>
  <si>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</si>
  <si>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</si>
  <si>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</si>
  <si>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</si>
  <si>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</si>
  <si>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</si>
  <si>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</si>
  <si>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</si>
  <si>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</si>
  <si>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</si>
  <si>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</si>
  <si>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</si>
  <si>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</si>
  <si>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</si>
  <si>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</si>
  <si>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</si>
  <si>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</si>
  <si>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</si>
  <si>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</si>
  <si>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</si>
  <si>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</si>
  <si>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</si>
  <si>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</si>
  <si>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</si>
  <si>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</si>
  <si>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</si>
  <si>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</si>
  <si>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</si>
  <si>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</si>
  <si>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</si>
  <si>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</si>
  <si>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</si>
  <si>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</si>
  <si>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</si>
  <si>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</si>
  <si>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</si>
  <si>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</si>
  <si>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</si>
  <si>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</si>
  <si>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</si>
  <si>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</si>
  <si>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</si>
  <si>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</si>
  <si>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</si>
  <si>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</si>
  <si>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</si>
  <si>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</si>
  <si>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</si>
  <si>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</si>
  <si>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</si>
  <si>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</si>
  <si>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</si>
  <si>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</si>
  <si>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</si>
  <si>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</si>
  <si>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</si>
  <si>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</si>
  <si>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</si>
  <si>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</si>
  <si>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</si>
  <si>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</si>
  <si>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</si>
  <si>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</si>
  <si>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</si>
  <si>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</si>
  <si>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</si>
  <si>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</si>
  <si>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</si>
  <si>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</si>
  <si>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</si>
  <si>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</si>
  <si>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</si>
  <si>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</si>
  <si>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</si>
  <si>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</si>
  <si>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</si>
  <si>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</si>
  <si>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</si>
  <si>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</si>
  <si>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</si>
  <si>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</si>
  <si>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</si>
  <si>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</si>
  <si>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</si>
  <si>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</si>
  <si>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</si>
  <si>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</si>
  <si>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</si>
  <si>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</si>
  <si>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</si>
  <si>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</si>
  <si>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</si>
  <si>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</si>
  <si>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</si>
  <si>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</si>
  <si>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</si>
  <si>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</si>
  <si>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</si>
  <si>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</si>
  <si>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</si>
  <si>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</si>
  <si>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</si>
  <si>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</si>
  <si>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</si>
  <si>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</si>
  <si>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</si>
  <si>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</si>
  <si>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</si>
  <si>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</si>
  <si>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</si>
  <si>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</si>
  <si>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</si>
  <si>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</si>
  <si>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</si>
  <si>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</si>
  <si>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</si>
  <si>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</si>
  <si>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</si>
  <si>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</si>
  <si>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</si>
  <si>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</si>
  <si>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</si>
  <si>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</si>
  <si>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</si>
  <si>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</si>
  <si>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</si>
  <si>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</si>
  <si>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</si>
  <si>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</si>
  <si>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</si>
  <si>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</si>
  <si>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</si>
  <si>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</si>
  <si>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</si>
  <si>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</si>
  <si>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</si>
  <si>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</si>
  <si>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</si>
  <si>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</si>
  <si>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</si>
  <si>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</si>
  <si>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</si>
  <si>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</si>
  <si>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</si>
  <si>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</si>
  <si>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</si>
  <si>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</si>
  <si>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</si>
  <si>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</si>
  <si>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</si>
  <si>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</si>
  <si>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</si>
  <si>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</si>
  <si>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</si>
  <si>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</si>
  <si>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</si>
  <si>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</si>
  <si>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</si>
  <si>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</si>
  <si>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</si>
  <si>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</si>
  <si>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</si>
  <si>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</si>
  <si>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</si>
  <si>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</si>
  <si>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</si>
  <si>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</si>
  <si>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</si>
  <si>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</si>
  <si>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</si>
  <si>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</si>
  <si>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</si>
  <si>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</si>
  <si>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</si>
  <si>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</si>
  <si>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</si>
  <si>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</si>
  <si>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</si>
  <si>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</si>
  <si>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</si>
  <si>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</si>
  <si>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</si>
  <si>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</si>
  <si>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</si>
  <si>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</si>
  <si>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</si>
  <si>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</si>
  <si>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</si>
  <si>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</si>
  <si>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</si>
  <si>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</si>
  <si>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</si>
  <si>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</si>
  <si>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</si>
  <si>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</si>
  <si>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</si>
  <si>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</si>
  <si>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</si>
  <si>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</si>
  <si>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</si>
  <si>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</si>
  <si>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</si>
  <si>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</si>
  <si>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</si>
  <si>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</si>
  <si>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</si>
  <si>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</si>
  <si>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</si>
  <si>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</si>
  <si>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</si>
  <si>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</si>
  <si>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</si>
  <si>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</si>
  <si>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</si>
  <si>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</si>
  <si>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</si>
  <si>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</si>
  <si>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</si>
  <si>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</si>
  <si>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</si>
  <si>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</si>
  <si>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</si>
  <si>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</si>
  <si>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</si>
  <si>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</si>
  <si>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</si>
  <si>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</si>
  <si>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</si>
  <si>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</si>
  <si>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</si>
  <si>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</si>
  <si>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</si>
  <si>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</si>
  <si>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</si>
  <si>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</si>
  <si>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</si>
  <si>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</si>
  <si>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</si>
  <si>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</si>
  <si>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</si>
  <si>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</si>
  <si>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</si>
  <si>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</si>
  <si>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</si>
  <si>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</si>
  <si>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</si>
  <si>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</si>
  <si>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</si>
  <si>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</si>
  <si>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</si>
  <si>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</si>
  <si>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</si>
  <si>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</si>
  <si>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</si>
  <si>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</si>
  <si>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</si>
  <si>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</si>
  <si>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</si>
  <si>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</si>
  <si>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</si>
  <si>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</si>
  <si>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</si>
  <si>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</si>
  <si>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</si>
  <si>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</si>
  <si>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</si>
  <si>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</si>
  <si>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</si>
  <si>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</si>
  <si>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</si>
  <si>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</si>
  <si>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</si>
  <si>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</si>
  <si>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</si>
  <si>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</si>
  <si>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</si>
  <si>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</si>
  <si>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</si>
  <si>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</si>
  <si>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</si>
  <si>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</si>
  <si>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</si>
  <si>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</si>
  <si>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</si>
  <si>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</si>
  <si>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</si>
  <si>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</si>
  <si>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</si>
  <si>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</si>
  <si>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</si>
  <si>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</si>
  <si>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</si>
  <si>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</si>
  <si>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</si>
  <si>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</si>
  <si>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</si>
  <si>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</si>
  <si>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</si>
  <si>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</si>
  <si>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</si>
  <si>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</si>
  <si>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</si>
  <si>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</si>
  <si>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</si>
  <si>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</si>
  <si>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</si>
  <si>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</si>
  <si>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</si>
  <si>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</si>
  <si>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</si>
  <si>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</si>
  <si>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</si>
  <si>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</si>
  <si>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</si>
  <si>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</si>
  <si>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</si>
  <si>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</si>
  <si>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</si>
  <si>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</si>
  <si>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</si>
  <si>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</si>
  <si>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</si>
  <si>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</si>
  <si>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</si>
  <si>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</si>
  <si>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</si>
  <si>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</si>
  <si>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</si>
  <si>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</si>
  <si>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</si>
  <si>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</si>
  <si>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</si>
  <si>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</si>
  <si>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</si>
  <si>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</si>
  <si>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</si>
  <si>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</si>
  <si>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</si>
  <si>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</si>
  <si>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</si>
  <si>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</si>
  <si>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</si>
  <si>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</si>
  <si>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</si>
  <si>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</si>
  <si>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</si>
  <si>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</si>
  <si>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</si>
  <si>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</si>
  <si>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</si>
  <si>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</si>
  <si>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</si>
  <si>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</si>
  <si>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</si>
  <si>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</si>
  <si>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</si>
  <si>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</si>
  <si>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</si>
  <si>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</si>
  <si>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</si>
  <si>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</si>
  <si>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</si>
  <si>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</si>
  <si>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</si>
  <si>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</si>
  <si>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</si>
  <si>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</si>
  <si>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</si>
  <si>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</si>
  <si>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</si>
  <si>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</si>
  <si>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</si>
  <si>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</si>
  <si>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</si>
  <si>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</si>
  <si>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</si>
  <si>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</si>
  <si>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</si>
  <si>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</si>
  <si>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</si>
  <si>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</si>
  <si>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</si>
  <si>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</si>
  <si>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</si>
  <si>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</si>
  <si>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</si>
  <si>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</si>
  <si>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</si>
  <si>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</si>
  <si>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</si>
  <si>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</si>
  <si>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</si>
  <si>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</si>
  <si>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</si>
  <si>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</si>
  <si>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</si>
  <si>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</si>
  <si>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</si>
  <si>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</si>
  <si>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</si>
  <si>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</si>
  <si>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</si>
  <si>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</si>
  <si>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</si>
  <si>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</si>
  <si>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</si>
  <si>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</si>
  <si>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</si>
  <si>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</si>
  <si>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</si>
  <si>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</si>
  <si>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</si>
  <si>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</si>
  <si>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</si>
  <si>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</si>
  <si>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</si>
  <si>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</si>
  <si>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</si>
  <si>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</si>
  <si>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</si>
  <si>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</si>
  <si>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</si>
  <si>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</si>
  <si>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</si>
  <si>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</si>
  <si>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</si>
  <si>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</si>
  <si>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</si>
  <si>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</si>
  <si>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</si>
  <si>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</si>
  <si>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</si>
  <si>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</si>
  <si>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</si>
  <si>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</si>
  <si>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</si>
  <si>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</si>
  <si>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</si>
  <si>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</si>
  <si>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</si>
  <si>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</si>
  <si>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</si>
  <si>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</si>
  <si>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</si>
  <si>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</si>
  <si>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</si>
  <si>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</si>
  <si>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</si>
  <si>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</si>
  <si>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</si>
  <si>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</si>
  <si>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</si>
  <si>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</si>
  <si>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</si>
  <si>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</si>
  <si>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</si>
  <si>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</si>
  <si>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</si>
  <si>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</si>
  <si>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</si>
  <si>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</si>
  <si>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</si>
  <si>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</si>
  <si>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</si>
  <si>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</si>
  <si>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</si>
  <si>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</si>
  <si>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</si>
  <si>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</si>
  <si>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</si>
  <si>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</si>
  <si>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</si>
  <si>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</si>
  <si>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</si>
  <si>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</si>
  <si>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</si>
  <si>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</si>
  <si>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</si>
  <si>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</si>
  <si>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</si>
  <si>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</si>
  <si>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</si>
  <si>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</si>
  <si>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</si>
  <si>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</si>
  <si>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</si>
  <si>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</si>
  <si>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</si>
  <si>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</si>
  <si>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</si>
  <si>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</si>
  <si>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</si>
  <si>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</si>
  <si>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</si>
  <si>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</si>
  <si>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</si>
  <si>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</si>
  <si>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</si>
  <si>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</si>
  <si>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</si>
  <si>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</si>
  <si>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</si>
  <si>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</si>
  <si>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</si>
  <si>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</si>
  <si>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</si>
  <si>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</si>
  <si>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</si>
  <si>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</si>
  <si>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</si>
  <si>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</si>
  <si>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</si>
  <si>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</si>
  <si>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</si>
  <si>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</si>
  <si>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</si>
  <si>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</si>
  <si>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</si>
  <si>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</si>
  <si>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</si>
  <si>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</si>
  <si>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</si>
  <si>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</si>
  <si>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</si>
  <si>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</si>
  <si>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</si>
  <si>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</si>
  <si>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</si>
  <si>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</si>
  <si>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</si>
  <si>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</si>
  <si>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</si>
  <si>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</si>
  <si>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</si>
  <si>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</si>
  <si>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</si>
  <si>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</si>
  <si>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</si>
  <si>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</si>
  <si>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</si>
  <si>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</si>
  <si>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</si>
  <si>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</si>
  <si>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</si>
  <si>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</si>
  <si>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</si>
  <si>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</si>
  <si>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</si>
  <si>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</si>
  <si>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</si>
  <si>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</si>
  <si>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</si>
  <si>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</si>
  <si>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</si>
  <si>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</si>
  <si>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</si>
  <si>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</si>
  <si>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</si>
  <si>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</si>
  <si>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</si>
  <si>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</si>
  <si>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</si>
  <si>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</si>
  <si>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</si>
  <si>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</si>
  <si>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</si>
  <si>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</si>
  <si>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</si>
  <si>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</si>
  <si>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</si>
  <si>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</si>
  <si>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</si>
  <si>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</si>
  <si>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</si>
  <si>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</si>
  <si>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</si>
  <si>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</si>
  <si>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</si>
  <si>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</si>
  <si>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</si>
  <si>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</si>
  <si>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</si>
  <si>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</si>
  <si>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</si>
  <si>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</si>
  <si>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</si>
  <si>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</si>
  <si>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</si>
  <si>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</si>
  <si>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</si>
  <si>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</si>
  <si>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</si>
  <si>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</si>
  <si>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</si>
  <si>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</si>
  <si>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</si>
  <si>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</si>
  <si>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</si>
  <si>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</si>
  <si>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</si>
  <si>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</si>
  <si>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</si>
  <si>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</si>
  <si>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</si>
  <si>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</si>
  <si>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</si>
  <si>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</si>
  <si>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</si>
  <si>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</si>
  <si>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</si>
  <si>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</si>
  <si>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</si>
  <si>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</si>
  <si>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</si>
  <si>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</si>
  <si>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</si>
  <si>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</si>
  <si>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</si>
  <si>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</si>
  <si>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</si>
  <si>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</si>
  <si>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</si>
  <si>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</si>
  <si>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</si>
  <si>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</si>
  <si>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</si>
  <si>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</si>
  <si>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</si>
  <si>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</si>
  <si>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</si>
  <si>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</si>
  <si>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</si>
  <si>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</si>
  <si>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</si>
  <si>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</si>
  <si>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</si>
  <si>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</si>
  <si>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</si>
  <si>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</si>
  <si>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</si>
  <si>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</si>
  <si>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</si>
  <si>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</si>
  <si>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</si>
  <si>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</si>
  <si>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</si>
  <si>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</si>
  <si>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</si>
  <si>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</si>
  <si>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</si>
  <si>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</si>
  <si>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</si>
  <si>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</si>
  <si>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</si>
  <si>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</si>
  <si>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</si>
  <si>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</si>
  <si>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</si>
  <si>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</si>
  <si>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</si>
  <si>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</si>
  <si>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</si>
  <si>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</si>
  <si>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</si>
  <si>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</si>
  <si>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</si>
  <si>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</si>
  <si>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</si>
  <si>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</si>
  <si>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</si>
  <si>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</si>
  <si>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</si>
  <si>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</si>
  <si>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</si>
  <si>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</si>
  <si>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</si>
  <si>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</si>
  <si>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</si>
  <si>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</si>
  <si>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</si>
  <si>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</si>
  <si>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</si>
  <si>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</si>
  <si>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</si>
  <si>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</si>
  <si>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</si>
  <si>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</si>
  <si>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</si>
  <si>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</si>
  <si>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</si>
  <si>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</si>
  <si>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</si>
  <si>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</si>
  <si>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</si>
  <si>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</si>
  <si>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</si>
  <si>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</si>
  <si>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</si>
  <si>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</si>
  <si>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</si>
  <si>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</si>
  <si>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</si>
  <si>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</si>
  <si>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</si>
  <si>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</si>
  <si>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</si>
  <si>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</si>
  <si>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</si>
  <si>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</si>
  <si>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</si>
  <si>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</si>
  <si>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</si>
  <si>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</si>
  <si>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</si>
  <si>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</si>
  <si>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</si>
  <si>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</si>
  <si>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</si>
  <si>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</si>
  <si>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</si>
  <si>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</si>
  <si>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</si>
  <si>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</si>
  <si>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</si>
  <si>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</si>
  <si>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</si>
  <si>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</si>
  <si>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</si>
  <si>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</si>
  <si>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</si>
  <si>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</si>
  <si>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</si>
  <si>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</si>
  <si>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</si>
  <si>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</si>
  <si>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</si>
  <si>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</si>
  <si>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</si>
  <si>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</si>
  <si>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</si>
  <si>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</si>
  <si>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</si>
  <si>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</si>
  <si>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</si>
  <si>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</si>
  <si>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</si>
  <si>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</si>
  <si>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</si>
  <si>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</si>
  <si>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</si>
  <si>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</si>
  <si>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</si>
  <si>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</si>
  <si>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</si>
  <si>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</si>
  <si>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</si>
  <si>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</si>
  <si>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</si>
  <si>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</si>
  <si>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</si>
  <si>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</si>
  <si>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</si>
  <si>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</si>
  <si>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</si>
  <si>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</si>
  <si>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</si>
  <si>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</si>
  <si>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</si>
  <si>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</si>
  <si>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</si>
  <si>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</si>
  <si>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</si>
  <si>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</si>
  <si>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</si>
  <si>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</si>
  <si>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</si>
  <si>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</si>
  <si>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</si>
  <si>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</si>
  <si>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</si>
  <si>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</si>
  <si>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</si>
  <si>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</si>
  <si>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</si>
  <si>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</si>
  <si>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</si>
  <si>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</si>
  <si>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</si>
  <si>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</si>
  <si>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</si>
  <si>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</si>
  <si>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</si>
  <si>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</si>
  <si>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</si>
  <si>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</si>
  <si>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</si>
  <si>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</si>
  <si>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</si>
  <si>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</si>
  <si>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</si>
  <si>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</si>
  <si>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</si>
  <si>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</si>
  <si>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</si>
  <si>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</si>
  <si>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</si>
  <si>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</si>
  <si>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</si>
  <si>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</si>
  <si>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</si>
  <si>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</si>
  <si>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</si>
  <si>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</si>
  <si>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</si>
  <si>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</si>
  <si>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</si>
  <si>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</si>
  <si>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</si>
  <si>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</si>
  <si>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</si>
  <si>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</si>
  <si>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</si>
  <si>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</si>
  <si>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</si>
  <si>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</si>
  <si>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</si>
  <si>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</si>
  <si>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</si>
  <si>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</si>
  <si>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</si>
  <si>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</si>
  <si>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</si>
  <si>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</si>
  <si>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</si>
  <si>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</si>
  <si>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</si>
  <si>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</si>
  <si>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</si>
  <si>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</si>
  <si>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</si>
  <si>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</si>
  <si>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</si>
  <si>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</si>
  <si>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</si>
  <si>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</si>
  <si>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</si>
  <si>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</si>
  <si>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</si>
  <si>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</si>
  <si>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</si>
  <si>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</si>
  <si>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</si>
  <si>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</si>
  <si>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</si>
  <si>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</si>
  <si>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</si>
  <si>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</si>
  <si>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</si>
  <si>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</si>
  <si>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</si>
  <si>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</si>
  <si>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</si>
  <si>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</si>
  <si>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</si>
  <si>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</si>
  <si>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</si>
  <si>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</si>
  <si>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</si>
  <si>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</si>
  <si>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</si>
  <si>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</si>
  <si>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</si>
  <si>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</si>
  <si>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</si>
  <si>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</si>
  <si>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</si>
  <si>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</si>
  <si>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</si>
  <si>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</si>
  <si>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</si>
  <si>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</si>
  <si>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</si>
  <si>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</si>
  <si>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</si>
  <si>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</si>
  <si>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</si>
  <si>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</si>
  <si>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</si>
  <si>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</si>
  <si>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</si>
  <si>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</si>
  <si>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</si>
  <si>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</si>
  <si>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</si>
  <si>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</si>
  <si>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</si>
  <si>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</si>
  <si>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</si>
  <si>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</si>
  <si>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</si>
  <si>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</si>
  <si>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</si>
  <si>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</si>
  <si>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</si>
  <si>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</si>
  <si>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</si>
  <si>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</si>
  <si>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</si>
  <si>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</si>
  <si>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</si>
  <si>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</si>
  <si>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</si>
  <si>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</si>
  <si>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</si>
  <si>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</si>
  <si>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</si>
  <si>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</si>
  <si>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</si>
  <si>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</si>
  <si>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</si>
  <si>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</si>
  <si>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</si>
  <si>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</si>
  <si>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</si>
  <si>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</si>
  <si>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</si>
  <si>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</si>
  <si>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</si>
  <si>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</si>
  <si>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</si>
  <si>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</si>
  <si>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</si>
  <si>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</si>
  <si>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</si>
  <si>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</si>
  <si>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</si>
  <si>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</si>
  <si>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</si>
  <si>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</si>
  <si>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</si>
  <si>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</si>
  <si>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</si>
  <si>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</si>
  <si>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</si>
  <si>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</si>
  <si>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</si>
  <si>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</si>
  <si>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</si>
  <si>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</si>
  <si>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</si>
  <si>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</si>
  <si>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</si>
  <si>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</si>
  <si>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</si>
  <si>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</si>
  <si>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</si>
  <si>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</si>
  <si>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</si>
  <si>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</si>
  <si>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</si>
  <si>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</si>
  <si>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</si>
  <si>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</si>
  <si>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</si>
  <si>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</si>
  <si>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</si>
  <si>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</si>
  <si>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</si>
  <si>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</si>
  <si>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</si>
  <si>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</si>
  <si>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</si>
  <si>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</si>
  <si>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</si>
  <si>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</si>
  <si>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</si>
  <si>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</si>
  <si>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</si>
  <si>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</si>
  <si>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</si>
  <si>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</si>
  <si>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</si>
  <si>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</si>
  <si>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</si>
  <si>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</si>
  <si>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</si>
  <si>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</si>
  <si>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</si>
  <si>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</si>
  <si>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</si>
  <si>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</si>
  <si>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</si>
  <si>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</si>
  <si>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</si>
  <si>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</si>
  <si>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</si>
  <si>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</si>
  <si>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</si>
  <si>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</si>
  <si>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</si>
  <si>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</si>
  <si>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</si>
  <si>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</si>
  <si>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</si>
  <si>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</si>
  <si>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</si>
  <si>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</si>
  <si>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</si>
  <si>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</si>
  <si>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</si>
  <si>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</si>
  <si>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</si>
  <si>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</si>
  <si>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</si>
  <si>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</si>
  <si>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</si>
  <si>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</si>
  <si>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</si>
  <si>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</si>
  <si>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</si>
  <si>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</si>
  <si>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</si>
  <si>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</si>
  <si>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</si>
  <si>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</si>
  <si>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</si>
  <si>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</si>
  <si>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</si>
  <si>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</si>
  <si>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</si>
  <si>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</si>
  <si>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</si>
  <si>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</si>
  <si>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</si>
  <si>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</si>
  <si>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</si>
  <si>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</si>
  <si>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</si>
  <si>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</si>
  <si>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</si>
  <si>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</si>
  <si>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</si>
  <si>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</si>
  <si>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</si>
  <si>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</si>
  <si>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</si>
  <si>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</si>
  <si>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</si>
  <si>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</si>
  <si>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</si>
  <si>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</si>
  <si>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</si>
  <si>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</si>
  <si>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</si>
  <si>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</si>
  <si>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</si>
  <si>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</si>
  <si>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</si>
  <si>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</si>
  <si>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</si>
  <si>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</si>
  <si>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</si>
  <si>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</si>
  <si>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</si>
  <si>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</si>
  <si>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</si>
  <si>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</si>
  <si>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</si>
  <si>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</si>
  <si>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</si>
  <si>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</si>
  <si>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</si>
  <si>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</si>
  <si>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</si>
  <si>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</si>
  <si>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</si>
  <si>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</si>
  <si>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</si>
  <si>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</si>
  <si>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</si>
  <si>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</si>
  <si>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</si>
  <si>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</si>
  <si>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</si>
  <si>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</si>
  <si>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</si>
  <si>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</si>
  <si>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</si>
  <si>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</si>
  <si>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</si>
  <si>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</si>
  <si>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</si>
  <si>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</si>
  <si>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</si>
  <si>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</si>
  <si>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</si>
  <si>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</si>
  <si>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</si>
  <si>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</si>
  <si>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</si>
  <si>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</si>
  <si>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</si>
  <si>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</si>
  <si>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</si>
  <si>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</si>
  <si>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</si>
  <si>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</si>
  <si>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</si>
  <si>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</si>
  <si>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</si>
  <si>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</si>
  <si>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</si>
  <si>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</si>
  <si>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</si>
  <si>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</si>
  <si>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</si>
  <si>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</si>
  <si>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</si>
  <si>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</si>
  <si>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</si>
  <si>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</si>
  <si>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</si>
  <si>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</si>
  <si>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</si>
  <si>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</si>
  <si>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</si>
  <si>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</si>
  <si>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</si>
  <si>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</si>
  <si>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</si>
  <si>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</si>
  <si>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</si>
  <si>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</si>
  <si>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</si>
  <si>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</si>
  <si>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</si>
  <si>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</si>
  <si>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</si>
  <si>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</si>
  <si>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</si>
  <si>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</si>
  <si>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</si>
  <si>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</si>
  <si>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</si>
  <si>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</si>
  <si>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</si>
  <si>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</si>
  <si>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</si>
  <si>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</si>
  <si>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</si>
  <si>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</si>
  <si>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</si>
  <si>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</si>
  <si>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</si>
  <si>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</si>
  <si>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</si>
  <si>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</si>
  <si>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</si>
  <si>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</si>
  <si>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</si>
  <si>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</si>
  <si>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</si>
  <si>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</si>
  <si>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</si>
  <si>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</si>
  <si>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</si>
  <si>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</si>
  <si>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</si>
  <si>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</si>
  <si>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</si>
  <si>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</si>
  <si>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</si>
  <si>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</si>
  <si>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</si>
  <si>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</si>
  <si>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</si>
  <si>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</si>
  <si>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</si>
  <si>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</si>
  <si>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</si>
  <si>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</si>
  <si>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</si>
  <si>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</si>
  <si>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</si>
  <si>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</si>
  <si>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</si>
  <si>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</si>
  <si>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</si>
  <si>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</si>
  <si>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</si>
  <si>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</si>
  <si>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</si>
  <si>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</si>
  <si>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</si>
  <si>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</si>
  <si>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</si>
  <si>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</si>
  <si>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</si>
  <si>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</si>
  <si>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</si>
  <si>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</si>
  <si>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</si>
  <si>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</si>
  <si>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</si>
  <si>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</si>
  <si>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</si>
  <si>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</si>
  <si>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</si>
  <si>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</si>
  <si>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</si>
  <si>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</si>
  <si>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</si>
  <si>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</si>
  <si>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</si>
  <si>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</si>
  <si>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</si>
  <si>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</si>
  <si>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</si>
  <si>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</si>
  <si>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</si>
  <si>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</si>
  <si>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</si>
  <si>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</si>
  <si>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</si>
  <si>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</si>
  <si>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</si>
  <si>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</si>
  <si>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</si>
  <si>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</si>
  <si>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</si>
  <si>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</si>
  <si>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</si>
  <si>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</si>
  <si>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</si>
  <si>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</si>
  <si>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</si>
  <si>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</si>
  <si>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</si>
  <si>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</si>
  <si>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</si>
  <si>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</si>
  <si>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</si>
  <si>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</si>
  <si>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</si>
  <si>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</si>
  <si>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</si>
  <si>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</si>
  <si>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</si>
  <si>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</si>
  <si>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</si>
  <si>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</si>
  <si>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</si>
  <si>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</si>
  <si>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</si>
  <si>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</si>
  <si>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</si>
  <si>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</si>
  <si>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</si>
  <si>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</si>
  <si>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</si>
  <si>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</si>
  <si>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</si>
  <si>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</si>
  <si>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</si>
  <si>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</si>
  <si>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</si>
  <si>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</si>
  <si>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</si>
  <si>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</si>
  <si>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</si>
  <si>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</si>
  <si>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</si>
  <si>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</si>
  <si>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</si>
  <si>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</si>
  <si>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</si>
  <si>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</si>
  <si>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</si>
  <si>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</si>
  <si>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</si>
  <si>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</si>
  <si>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</si>
  <si>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</si>
  <si>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</si>
  <si>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</si>
  <si>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</si>
  <si>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</si>
  <si>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</si>
  <si>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</si>
  <si>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</si>
  <si>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</si>
  <si>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</si>
  <si>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</si>
  <si>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</si>
  <si>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</si>
  <si>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</si>
  <si>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</si>
  <si>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</si>
  <si>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</si>
  <si>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</si>
  <si>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</si>
  <si>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</si>
  <si>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</si>
  <si>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</si>
  <si>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</si>
  <si>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</si>
  <si>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</si>
  <si>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</si>
  <si>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</si>
  <si>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</si>
  <si>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</si>
  <si>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</si>
  <si>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</si>
  <si>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</si>
  <si>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</si>
  <si>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</si>
  <si>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</si>
  <si>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</si>
  <si>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</si>
  <si>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</si>
  <si>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</si>
  <si>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</si>
  <si>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</si>
  <si>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</si>
  <si>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</si>
  <si>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</si>
  <si>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</si>
  <si>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</si>
  <si>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</si>
  <si>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</si>
  <si>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</si>
  <si>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</si>
  <si>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</si>
  <si>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</si>
  <si>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</si>
  <si>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</si>
  <si>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</si>
  <si>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</si>
  <si>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</si>
  <si>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</si>
  <si>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</si>
  <si>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</si>
  <si>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</si>
  <si>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</si>
  <si>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</si>
  <si>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</si>
  <si>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</si>
  <si>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</si>
  <si>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</si>
  <si>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</si>
  <si>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</si>
  <si>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</si>
  <si>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</si>
  <si>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</si>
  <si>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</si>
  <si>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</si>
  <si>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</si>
  <si>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</si>
  <si>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</si>
  <si>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</si>
  <si>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</si>
  <si>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</si>
  <si>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</si>
  <si>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</si>
  <si>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</si>
  <si>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</si>
  <si>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</si>
  <si>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</si>
  <si>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</si>
  <si>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</si>
  <si>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</si>
  <si>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</si>
  <si>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</si>
  <si>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</si>
  <si>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</si>
  <si>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</si>
  <si>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</si>
  <si>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</si>
  <si>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</si>
  <si>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</si>
  <si>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</si>
  <si>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</si>
  <si>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</si>
  <si>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</si>
  <si>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</si>
  <si>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</si>
  <si>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</si>
  <si>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</si>
  <si>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</si>
  <si>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</si>
  <si>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</si>
  <si>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</si>
  <si>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</si>
  <si>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</si>
  <si>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</si>
  <si>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</si>
  <si>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</si>
  <si>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</si>
  <si>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</si>
  <si>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</si>
  <si>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</si>
  <si>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</si>
  <si>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</si>
  <si>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</si>
  <si>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</si>
  <si>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</si>
  <si>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</si>
  <si>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</si>
  <si>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</si>
  <si>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</si>
  <si>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</si>
  <si>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</si>
  <si>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</si>
  <si>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</si>
  <si>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</si>
  <si>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</si>
  <si>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</si>
  <si>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</si>
  <si>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</si>
  <si>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</si>
  <si>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</si>
  <si>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</si>
  <si>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</si>
  <si>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</si>
  <si>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</si>
  <si>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</si>
  <si>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</si>
  <si>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</si>
  <si>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</si>
  <si>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</si>
  <si>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</si>
  <si>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</si>
  <si>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</si>
  <si>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</si>
  <si>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</si>
  <si>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</si>
  <si>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</si>
  <si>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</si>
  <si>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</si>
  <si>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</si>
  <si>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</si>
  <si>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</si>
  <si>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</si>
  <si>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</si>
  <si>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</si>
  <si>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</si>
  <si>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</si>
  <si>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</si>
  <si>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</si>
  <si>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</si>
  <si>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</si>
  <si>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</si>
  <si>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</si>
  <si>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</si>
  <si>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</si>
  <si>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</si>
  <si>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</si>
  <si>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</si>
  <si>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</si>
  <si>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</si>
  <si>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</si>
  <si>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</si>
  <si>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</si>
  <si>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</si>
  <si>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</si>
  <si>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</si>
  <si>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</si>
  <si>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</si>
  <si>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</si>
  <si>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</si>
  <si>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</si>
  <si>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</si>
  <si>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</si>
  <si>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</si>
  <si>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</si>
  <si>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</si>
  <si>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</si>
  <si>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</si>
  <si>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</si>
  <si>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</si>
  <si>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</si>
  <si>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</si>
  <si>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</si>
  <si>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</si>
  <si>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</si>
  <si>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</si>
  <si>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</si>
  <si>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</si>
  <si>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</si>
  <si>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</si>
  <si>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</si>
  <si>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</si>
  <si>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</si>
  <si>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</si>
  <si>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</si>
  <si>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</si>
  <si>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</si>
  <si>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</si>
  <si>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</si>
  <si>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</si>
  <si>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</si>
  <si>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</si>
  <si>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</si>
  <si>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</si>
  <si>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</si>
  <si>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</si>
  <si>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</si>
  <si>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</si>
  <si>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</si>
  <si>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</si>
  <si>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</si>
  <si>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</si>
  <si>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</si>
  <si>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</si>
  <si>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</si>
  <si>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</si>
  <si>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</si>
  <si>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</si>
  <si>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</si>
  <si>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</si>
  <si>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</si>
  <si>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</si>
  <si>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</si>
  <si>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</si>
  <si>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</si>
  <si>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</si>
  <si>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</si>
  <si>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</si>
  <si>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</si>
  <si>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</si>
  <si>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</si>
  <si>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</si>
  <si>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</si>
  <si>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</si>
  <si>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</si>
  <si>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</si>
  <si>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</si>
  <si>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</si>
  <si>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</si>
  <si>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</si>
  <si>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</si>
  <si>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</si>
  <si>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</si>
  <si>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</si>
  <si>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</si>
  <si>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</si>
  <si>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</si>
  <si>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</si>
  <si>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</si>
  <si>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</si>
  <si>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</si>
  <si>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</si>
  <si>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</si>
  <si>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</si>
  <si>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</si>
  <si>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</si>
  <si>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</si>
  <si>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</si>
  <si>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</si>
  <si>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</si>
  <si>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</si>
  <si>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</si>
  <si>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</si>
  <si>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</si>
  <si>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</si>
  <si>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</si>
  <si>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</si>
  <si>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</si>
  <si>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</si>
  <si>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</si>
  <si>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</si>
  <si>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</si>
  <si>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</si>
  <si>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</si>
  <si>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</si>
  <si>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</si>
  <si>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</si>
  <si>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</si>
  <si>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</si>
  <si>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</si>
  <si>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</si>
  <si>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</si>
  <si>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</si>
  <si>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</si>
  <si>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</si>
  <si>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</si>
  <si>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</si>
  <si>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</si>
  <si>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</si>
  <si>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</si>
  <si>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</si>
  <si>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</si>
  <si>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</si>
  <si>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</si>
  <si>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</si>
  <si>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</si>
  <si>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</si>
  <si>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</si>
  <si>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</si>
  <si>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</si>
  <si>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</si>
  <si>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</si>
  <si>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</si>
  <si>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</si>
  <si>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</si>
  <si>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</si>
  <si>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</si>
  <si>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</si>
  <si>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</si>
  <si>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</si>
  <si>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</si>
  <si>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</si>
  <si>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</si>
  <si>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</si>
  <si>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</si>
  <si>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</si>
  <si>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</si>
  <si>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</si>
  <si>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</si>
  <si>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</si>
  <si>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</si>
  <si>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</si>
  <si>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</si>
  <si>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</si>
  <si>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</si>
  <si>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</si>
  <si>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</si>
  <si>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</si>
  <si>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</si>
  <si>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</si>
  <si>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</si>
  <si>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</si>
  <si>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</si>
  <si>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</si>
  <si>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</si>
  <si>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</si>
  <si>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</si>
  <si>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</si>
  <si>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</si>
  <si>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</si>
  <si>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</si>
  <si>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</si>
  <si>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</si>
  <si>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</si>
  <si>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</si>
  <si>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</si>
  <si>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</si>
  <si>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</si>
  <si>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</si>
  <si>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</si>
  <si>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</si>
  <si>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</si>
  <si>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</si>
  <si>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</si>
  <si>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</si>
  <si>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</si>
  <si>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</si>
  <si>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</si>
  <si>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</si>
  <si>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</si>
  <si>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</si>
  <si>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</si>
  <si>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</si>
  <si>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</si>
  <si>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</si>
  <si>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</si>
  <si>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</si>
  <si>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</si>
  <si>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</si>
  <si>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</si>
  <si>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</si>
  <si>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</si>
  <si>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</si>
  <si>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</si>
  <si>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</si>
  <si>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</si>
  <si>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</si>
  <si>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</si>
  <si>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</si>
  <si>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</si>
  <si>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</si>
  <si>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</si>
  <si>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</si>
  <si>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</si>
  <si>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</si>
  <si>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</si>
  <si>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</si>
  <si>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</si>
  <si>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</si>
  <si>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</si>
  <si>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</si>
  <si>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</si>
  <si>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</si>
  <si>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</si>
  <si>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</si>
  <si>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</si>
  <si>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</si>
  <si>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</si>
  <si>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</si>
  <si>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</si>
  <si>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</si>
  <si>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</si>
  <si>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</si>
  <si>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</si>
  <si>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20 mins </t>
  </si>
  <si>
    <t>PCM-20251004-00001717</t>
  </si>
  <si>
    <t>Critical</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</si>
  <si>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</si>
  <si>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</si>
  <si>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</si>
  <si>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</si>
  <si>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</si>
  <si>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</si>
  <si>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</si>
  <si>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</si>
  <si>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</si>
  <si>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</si>
  <si>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</si>
  <si>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</si>
  <si>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</si>
  <si>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</si>
  <si>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</si>
  <si>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</si>
  <si>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</si>
  <si>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</si>
  <si>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</si>
  <si>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</si>
  <si>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</si>
  <si>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</si>
  <si>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</si>
  <si>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</si>
  <si>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</si>
  <si>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</si>
  <si>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</si>
  <si>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</si>
  <si>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</si>
  <si>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</si>
  <si>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</si>
  <si>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</si>
  <si>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</si>
  <si>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</si>
  <si>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</si>
  <si>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</si>
  <si>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</si>
  <si>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</si>
  <si>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</si>
  <si>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</si>
  <si>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</si>
  <si>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</si>
  <si>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</si>
  <si>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</si>
  <si>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</si>
  <si>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</si>
  <si>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</si>
  <si>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</si>
  <si>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</si>
  <si>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</si>
  <si>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</si>
  <si>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</si>
  <si>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</si>
  <si>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</si>
  <si>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</si>
  <si>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</si>
  <si>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</si>
  <si>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</si>
  <si>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</si>
  <si>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</si>
  <si>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</si>
  <si>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</si>
  <si>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</si>
  <si>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</si>
  <si>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</si>
  <si>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</si>
  <si>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</si>
  <si>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</si>
  <si>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</si>
  <si>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</si>
  <si>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</si>
  <si>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</si>
  <si>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</si>
  <si>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</si>
  <si>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</si>
  <si>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</si>
  <si>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</si>
  <si>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</si>
  <si>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</si>
  <si>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</si>
  <si>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</si>
  <si>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</si>
  <si>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</si>
  <si>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</si>
  <si>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</si>
  <si>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</si>
  <si>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</si>
  <si>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ETA 12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</si>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</sst>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1">
    <sortCondition ref="H1:H4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7" totalsRowShown="0" headerRowDxfId="31" dataDxfId="30" headerRowBorderDxfId="28" tableBorderDxfId="29">
  <autoFilter ref="A1:L1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1"/>
  <sheetViews>
    <sheetView tabSelected="1" workbookViewId="0">
      <selection activeCell="A5" sqref="A5:X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271.83012581018556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5.7834143517538905E-2</v>
      </c>
      <c r="H3" s="142">
        <v>45934.715821759259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3</v>
      </c>
      <c r="D4" s="81" t="s">
        <v>22020</v>
      </c>
      <c r="E4" s="65" t="s">
        <v>38969</v>
      </c>
      <c r="F4" s="66">
        <v>45934.772326388891</v>
      </c>
      <c r="G4" s="67">
        <f ca="1">IFERROR(NOW()-F4,"")</f>
        <v>6.2253472206066363E-3</v>
      </c>
      <c r="H4" s="68">
        <v>45934.764687499999</v>
      </c>
      <c r="I4" s="73" t="str">
        <f>IFERROR(VLOOKUP(D4,DB!A:F,6,0),"")</f>
        <v>SCECO</v>
      </c>
      <c r="J4" s="73" t="str">
        <f>IFERROR(VLOOKUP(D4,DB!A:G,7,0),"")</f>
        <v>No BB Design+No BB Shifted</v>
      </c>
      <c r="K4" s="69" t="s">
        <v>38970</v>
      </c>
      <c r="L4" s="70" t="str">
        <f>IFERROR(VLOOKUP(D4,DB!A:I,9,0),"")</f>
        <v>Latis</v>
      </c>
    </row>
    <row r="5" spans="1:12" ht="15" customHeight="1">
      <c r="A5" s="63"/>
      <c r="B5" s="73" t="str">
        <f>IFERROR(VLOOKUP(D5,DB!A:K,11,0),"")</f>
        <v/>
      </c>
      <c r="C5" s="64"/>
      <c r="D5" s="64"/>
      <c r="E5" s="65"/>
      <c r="F5" s="66"/>
      <c r="G5" s="67">
        <f ca="1">IFERROR(NOW()-F5,"")</f>
        <v>45934.778551736112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45934.778551736112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45934.778551736112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45934.778551736112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45934.778551736112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45934.778551736112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45934.778551736112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45934.778551736112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45934.778551736112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45934.778551736112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45934.778551736112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45934.778551736112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45934.778551736112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45934.778551736112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45934.778551736112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45934.778551736112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45934.778551736112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45934.778551736112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45934.778551736112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45934.778551736112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45934.778551736112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45934.778551736112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45934.778551736112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45934.778551736112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45934.778551736112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45934.778551736112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45934.778551736112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45934.778551736112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45934.778551736112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45934.778551736112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45934.778551736112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45934.778551736112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45934.778551736112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45934.778551736112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45934.778551736112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45934.778551736112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45934.778551736112</v>
      </c>
      <c r="H41" s="68"/>
      <c r="I41" s="73" t="str">
        <f>IFERROR(VLOOKUP(D41,DB!A:F,6,0),"")</f>
        <v/>
      </c>
      <c r="J41" s="73" t="str">
        <f>IFERROR(VLOOKUP(D41,DB!A:G,7,0),"")</f>
        <v/>
      </c>
      <c r="K41" s="69"/>
      <c r="L41" s="70" t="str">
        <f>IFERROR(VLOOKUP(D41,DB!A:I,9,0),"")</f>
        <v/>
      </c>
    </row>
  </sheetData>
  <customSheetViews>
    <customSheetView guid="{F6042A99-DD27-4453-835D-0834D95730CC}" filter="1" showAutoFilter="1">
      <pageMargins left="0" right="0" top="0" bottom="0" header="0" footer="0"/>
      <autoFilter ref="B1:M1" xr:uid="{9191A6F6-DAC3-4112-8AB4-BF519CB8C35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38969</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38969</v>
      </c>
      <c r="F3" s="88">
        <v>45691.651782407411</v>
      </c>
      <c r="G3" s="89">
        <f ca="1">IFERROR(NOW()-F3,"-")</f>
        <v>243.12676909721631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128.05146817129571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109.77871354166564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25756</v>
      </c>
      <c r="E6" s="131" t="s">
        <v>38964</v>
      </c>
      <c r="F6" s="132">
        <v>45934.72378472222</v>
      </c>
      <c r="G6" s="133">
        <f ca="1">IFERROR(NOW()-F6,"-")</f>
        <v>5.4766782406659331E-2</v>
      </c>
      <c r="H6" s="132">
        <v>45934.718877314815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45934.778551504627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45934.778551504627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45934.778551504627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45934.778551504627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45934.778551504627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45934.778551504627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45934.778551504627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45934.778551504627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45934.778551504627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45934.778551504627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45934.778551504627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45934.778551504627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45934.778551504627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45934.778551504627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45934.778551504627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45934.778551504627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45934.778551504627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45934.778551504627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45934.778551504627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45934.778551504627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45934.778551504627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45934.778551504627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45934.778551504627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45934.778551504627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45934.778551504627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45934.778551504627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45934.778551504627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45934.778551504627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45934.778551504627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45934.778551504627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45934.778551504627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45934.778551504627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45934.778551504627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45934.778551504627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45934.778551504627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45934.778551504627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45934.778551504627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45934.778551504627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45934.778551504627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45934.778551504627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45934.778551504627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45934.778551504627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45934.778551504627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45934.778551504627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45934.778551504627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45934.778551504627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45934.778551504627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45934.778551504627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45934.778551504627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45934.778551504627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45934.778551504627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45934.778551504627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45934.778551504627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45934.778551504627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45934.778551504627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45934.778551504627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45934.778551504627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45934.778551504627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45934.778551504627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45934.778551504627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45934.778551504627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45934.778551504627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45934.778551504627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45934.778551504627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45934.778551504627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45934.778551504627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45934.778551504627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45934.778551504627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45934.778551504627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45934.778551504627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45934.778551504627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45934.778551504627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45934.778551504627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45934.778551504627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45934.778551504627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45934.778551504627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45934.778551504627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45934.778551504627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45934.778551504627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45934.778551504627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45934.778551504627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45934.778551504627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45934.778551504627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45934.778551504627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45934.778551504627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45934.778551504627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45934.778551504627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45934.778551504627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45934.778551504627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45934.778551504627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45934.778551504627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45934.778551504627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45934.778551504627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45934.778551504627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45934.778551504627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45934.778551504627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45934.778551504627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45934.778551504627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45934.778551504627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45934.778551504627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45934.778551504627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45934.778551504627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45934.778551504627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45934.778551504627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45934.778551504627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45934.778551504627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45934.778551504627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45934.778551504627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45934.778551504627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45934.778551504627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45934.778551504627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45934.778551504627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45934.778551504627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45934.778551504627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45934.778551504627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45934.778551504627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45934.778551504627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45934.778551504627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45934.778551504627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45934.778551504627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45934.778551504627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45934.778551504627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45934.778551504627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45934.778551504627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45934.778551504627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45934.778551504627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45934.778551504627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45934.778551504627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45934.778551504627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45934.778551504627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45934.778551504627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45934.778551504627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45934.778551504627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45934.778551504627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45934.778551504627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45934.778551504627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45934.778551504627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45934.778551504627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45934.778551504627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45934.778551504627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45934.778551504627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45934.778551504627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45934.778551504627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45934.778551504627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45934.778551504627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45934.778551504627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45934.778551504627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45934.778551504627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45934.778551504627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45934.778551504627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45934.778551504627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45934.778551504627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45934.778551504627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45934.778551504627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45934.778551504627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45934.778551504627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45934.778551504627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45934.778551504627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45934.778551504627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45934.778551504627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45934.778551504627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45934.778551504627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45934.778551504627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45934.778551504627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45934.778551504627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45934.778551504627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45934.778551504627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45934.778551504627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45934.778551504627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45934.778551504627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45934.778551504627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45934.778551504627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45934.778551504627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45934.778551504627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45934.778551504627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45934.778551504627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45934.778551504627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45934.778551504627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45934.778551504627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45934.778551504627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45934.778551504627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45934.778551504627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45934.778551504627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45934.778551504627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45934.778551504627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45934.778551504627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45934.778551504627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45934.778551504627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45934.778551504627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45934.778551504627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45934.778551504627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45934.778551504627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45934.778551504627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45934.778551504627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45934.778551504627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45934.778551504627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45934.778551504627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45934.778551504627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45934.778551504627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45934.778551504627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45934.778551504627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45934.778551504627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45934.778551504627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45934.778551504627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45934.778551504627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45934.778551504627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45934.778551504627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45934.778551504627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45934.778551504627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45934.778551504627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45934.778551504627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45934.778551504627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45934.778551504627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45934.778551504627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45934.778551504627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45934.778551504627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45934.778551504627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45934.778551504627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45934.778551504627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45934.778551504627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45934.778551504627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45934.778551504627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45934.778551504627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45934.778551504627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45934.778551504627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45934.778551504627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45934.778551504627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45934.778551504627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45934.778551504627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45934.778551504627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45934.778551504627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45934.778551504627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45934.778551504627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45934.778551504627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45934.778551504627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45934.778551504627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45934.778551504627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45934.778551504627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45934.778551504627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45934.778551504627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45934.778551504627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45934.778551504627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45934.778551504627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45934.778551504627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45934.778551504627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45934.778551504627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45934.778551504627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45934.778551504627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45934.778551504627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45934.778551504627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45934.778551504627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45934.778551504627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45934.778551504627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45934.778551504627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45934.778551504627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45934.778551504627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45934.778551504627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45934.778551504627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45934.778551504627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45934.778551504627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45934.778551504627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45934.778551504627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45934.778551504627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45934.778551504627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45934.778551504627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45934.778551504627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45934.778551504627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45934.778551504627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45934.778551504627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45934.778551504627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45934.778551504627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45934.778551504627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45934.778551504627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45934.778551504627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45934.778551504627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45934.778551504627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45934.778551504627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45934.778551504627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45934.778551504627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45934.778551504627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45934.778551504627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45934.778551504627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45934.778551504627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45934.778551504627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45934.778551504627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45934.778551504627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45934.778551504627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45934.778551504627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45934.778551504627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45934.778551504627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45934.778551504627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45934.778551504627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45934.778551504627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45934.778551504627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45934.778551504627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45934.778551504627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45934.778551504627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45934.778551504627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45934.778551504627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45934.778551504627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45934.778551504627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45934.778551504627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45934.778551504627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45934.778551504627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45934.778551504627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45934.778551504627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45934.778551504627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45934.778551504627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45934.778551504627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45934.778551504627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45934.778551504627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45934.778551504627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45934.778551504627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45934.778551504627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45934.778551504627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45934.778551504627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45934.778551504627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45934.778551504627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45934.778551504627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45934.778551736112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45934.778551736112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45934.778551736112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45934.778551736112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45934.778551736112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45934.778551736112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45934.778551736112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45934.778551736112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45934.778551736112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45934.778551736112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45934.778551736112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45934.778551736112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45934.778551736112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45934.778551736112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45934.778551736112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45934.778551736112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45934.778551736112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45934.778551736112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45934.778551736112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45934.778551736112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45934.778551736112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45934.778551736112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45934.778551736112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45934.778551736112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45934.778551736112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45934.778551736112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45934.778551736112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45934.778551736112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45934.778551736112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45934.778551736112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45934.778551736112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45934.778551736112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45934.778551736112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45934.778551736112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45934.778551736112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45934.778551736112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45934.778551736112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45934.778551736112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45934.778551736112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45934.778551736112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45934.778551736112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45934.778551736112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45934.778551736112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45934.778551736112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45934.778551736112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45934.778551736112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45934.778551736112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45934.778551736112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45934.778551736112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45934.778551736112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45934.778551736112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45934.778551736112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45934.778551736112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45934.778551736112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45934.778551736112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45934.778551736112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45934.778551736112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45934.778551736112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45934.778551736112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45934.778551736112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45934.778551736112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45934.778551736112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45934.778551736112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45934.778551736112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45934.778551736112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45934.778551736112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45934.778551736112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45934.778551736112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45934.778551736112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45934.778551736112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45934.778551736112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45934.778551736112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45934.778551736112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45934.778551736112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45934.778551736112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45934.778551736112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45934.778551736112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45934.778551736112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45934.778551736112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45934.778551736112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45934.778551736112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45934.778551736112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45934.778551736112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45934.778551736112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45934.778551736112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45934.778551736112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45934.778551736112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45934.778551736112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45934.778551736112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45934.778551736112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45934.778551736112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45934.778551736112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45934.778551736112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45934.778551736112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45934.778551736112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45934.778551736112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45934.778551736112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45934.778551736112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45934.778551736112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45934.778551736112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45934.778551736112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45934.778551736112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45934.778551736112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45934.778551736112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45934.778551736112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45934.778551736112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45934.778551736112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45934.778551736112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45934.778551736112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45934.778551736112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45934.778551736112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45934.778551736112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45934.778551736112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45934.778551736112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45934.778551736112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45934.778551736112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45934.778551736112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45934.778551736112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45934.778551736112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45934.778551736112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45934.778551736112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45934.778551736112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45934.778551736112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45934.778551736112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45934.778551736112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45934.778551736112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45934.778551736112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45934.778551736112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45934.778551736112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45934.778551736112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45934.778551736112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45934.778551736112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45934.778551736112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45934.778551736112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45934.778551736112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45934.778551736112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45934.778551736112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45934.778551736112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45934.778551736112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45934.778551736112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45934.778551736112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45934.778551736112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45934.778551736112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45934.778551736112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45934.778551736112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45934.778551736112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45934.778551736112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45934.778551736112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45934.778551736112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45934.778551736112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45934.778551736112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45934.778551736112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45934.778551736112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45934.778551736112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45934.778551736112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45934.778551736112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45934.778551736112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45934.778551736112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45934.778551736112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45934.778551736112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45934.778551736112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45934.778551736112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45934.778551736112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45934.778551736112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45934.778551736112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45934.778551736112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45934.778551736112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45934.778551736112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45934.778551736112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45934.778551736112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45934.778551736112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45934.778551736112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45934.778551736112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45934.778551736112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45934.778551736112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45934.778551736112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45934.778551736112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45934.778551736112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45934.778551736112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45934.778551736112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45934.778551736112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45934.778551736112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45934.778551736112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45934.778551736112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45934.778551736112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45934.778551736112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45934.778551736112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45934.778551736112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45934.778551736112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45934.778551736112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45934.778551736112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45934.778551736112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45934.778551736112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45934.778551736112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45934.778551736112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45934.778551736112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45934.778551736112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45934.778551736112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45934.778551736112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45934.778551736112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45934.778551736112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45934.778551736112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45934.778551736112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45934.778551736112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45934.778551736112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45934.778551736112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45934.778551736112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45934.778551736112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45934.778551736112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45934.778551736112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45934.778551736112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45934.778551736112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45934.778551736112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45934.778551736112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45934.778551736112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45934.778551736112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45934.778551736112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45934.778551736112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45934.778551736112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45934.778551736112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45934.778551736112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45934.778551736112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45934.778551736112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45934.778551736112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45934.778551736112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45934.778551736112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45934.778551736112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45934.778551736112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45934.778551736112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45934.778551736112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45934.778551736112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45934.778551736112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45934.778551736112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45934.778551736112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45934.778551736112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45934.778551736112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45934.778551736112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45934.778551736112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45934.778551736112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45934.778551736112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45934.778551736112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45934.778551736112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45934.778551736112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45934.778551736112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45934.778551736112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45934.778551736112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45934.778551736112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45934.778551736112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45934.778551736112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45934.778551736112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45934.778551736112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45934.778551736112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45934.778551736112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45934.778551736112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45934.778551736112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45934.778551736112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45934.778551736112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45934.778551736112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45934.778551736112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45934.778551736112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45934.778551736112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45934.778551736112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45934.778551736112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45934.778551736112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45934.778551736112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45934.778551736112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45934.778551736112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45934.778551736112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45934.778551736112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45934.778551736112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45934.778551736112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45934.778551736112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45934.778551736112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45934.778551736112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45934.778551736112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45934.778551736112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45934.778551736112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45934.778551736112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45934.778551736112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45934.778551736112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45934.778551736112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45934.778551736112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45934.778551736112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45934.778551736112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45934.778551736112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45934.778551736112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45934.778551736112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45934.778551736112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45934.778551736112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45934.778551736112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45934.778551736112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45934.778551736112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45934.778551736112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45934.778551736112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45934.778551736112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45934.778551736112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45934.778551736112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45934.778551736112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45934.778551736112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45934.778551736112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45934.778551736112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45934.778551736112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45934.778551736112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45934.778551736112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45934.778551736112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45934.778551736112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45934.778551736112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45934.778551736112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45934.778551736112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45934.778551736112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45934.778551736112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45934.778551736112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45934.778551736112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45934.778551736112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45934.778551736112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45934.778551736112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45934.778551736112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45934.778551736112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45934.778551736112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45934.778551736112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45934.778551736112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45934.778551736112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45934.778551736112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45934.778551736112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45934.778551736112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45934.778551736112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45934.778551736112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45934.778551736112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45934.778551736112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45934.778551736112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45934.778551736112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45934.778551736112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45934.778551736112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45934.778551736112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45934.778551736112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45934.778551736112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45934.778551736112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45934.778551736112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45934.778551736112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45934.778551736112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45934.778551736112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45934.778551736112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45934.778551736112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45934.778551736112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45934.778551736112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45934.778551736112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45934.778551736112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45934.778551736112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45934.778551736112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45934.778551736112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45934.778551736112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45934.778551736112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45934.778551736112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45934.778551736112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45934.778551736112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45934.778551736112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45934.778551736112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45934.778551736112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45934.778551736112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45934.778551736112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45934.778551736112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45934.778551736112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45934.778551736112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45934.778551736112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45934.778551736112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45934.778551736112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45934.778551736112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45934.778551736112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45934.778551736112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45934.778551736112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45934.778551736112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45934.778551736112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45934.778551736112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45934.778551736112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45934.778551736112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45934.778551736112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45934.778551736112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45934.778551736112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45934.778551736112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45934.778551736112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45934.778551736112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45934.778551736112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45934.778551736112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45934.778551736112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45934.778551736112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45934.778551736112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45934.778551736112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45934.778551736112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45934.778551736112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45934.778551736112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45934.778551736112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45934.778551736112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45934.778551736112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45934.778551736112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45934.778551736112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45934.778551736112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45934.778551736112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45934.778551736112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45934.778551736112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45934.778551736112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45934.778551736112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45934.778551736112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45934.778551736112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45934.778551736112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45934.778551736112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45934.778551736112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45934.778551736112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45934.778551736112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45934.778551736112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45934.778551736112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45934.778551736112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45934.778551736112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45934.778551736112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45934.778551736112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45934.778551736112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45934.778551736112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45934.778551736112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45934.778551736112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45934.778551736112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45934.778551736112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45934.778551736112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45934.778551736112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45934.778551736112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45934.778551736112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45934.778551736112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45934.778551736112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45934.778551736112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45934.778551736112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45934.778551736112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45934.778551736112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45934.778551736112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45934.778551736112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45934.778551736112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45934.778551736112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45934.778551736112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45934.778551736112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45934.778551736112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45934.778551736112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45934.778551736112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45934.778551736112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45934.778551736112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45934.778551736112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45934.778551736112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45934.778551736112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45934.778551736112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45934.778551736112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45934.778551736112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45934.778551736112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45934.778551736112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45934.778551736112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45934.778551736112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45934.778551736112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45934.778551736112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45934.778551736112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45934.778551736112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45934.778551736112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45934.778551736112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45934.778551736112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45934.778551736112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45934.778551736112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45934.778551736112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45934.778551736112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45934.778551736112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45934.778551736112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45934.778551736112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45934.778551736112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45934.778551736112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45934.778551736112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45934.778551736112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45934.778551736112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45934.778551736112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45934.778551736112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45934.778551736112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45934.778551736112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45934.778551736112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45934.778551736112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45934.778551736112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45934.778551736112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45934.778551736112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45934.778551736112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45934.778551736112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45934.778551736112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45934.778551736112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45934.778551736112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45934.778551736112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45934.778551736112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45934.778551736112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45934.778551736112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45934.778551736112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45934.778551736112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45934.778551736112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45934.778551736112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45934.778551736112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45934.778551736112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45934.778551736112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45934.778551736112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45934.778551736112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45934.778551736112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45934.778551736112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45934.778551736112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45934.778551736112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45934.778551736112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45934.778551736112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45934.778551736112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45934.778551736112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45934.778551736112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45934.778551736112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45934.778551736112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45934.778551736112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45934.778551736112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45934.778551736112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45934.778551736112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45934.778551736112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45934.778551736112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45934.778551736112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45934.778551736112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45934.778551736112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45934.778551736112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45934.778551736112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45934.778551736112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45934.778551736112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45934.778551736112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45934.778551736112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45934.778551736112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45934.778551736112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45934.778551736112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45934.778551736112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45934.778551736112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45934.778551736112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45934.778551736112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45934.778551736112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45934.778551736112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45934.778551736112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45934.778551736112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45934.778551736112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45934.778551736112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45934.778551736112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45934.778551736112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45934.778551736112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45934.778551736112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45934.778551736112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45934.778551736112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45934.778551736112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45934.778551736112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45934.778551736112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45934.778551736112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45934.778551736112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45934.778551736112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45934.778551736112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45934.778551736112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45934.778551736112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45934.778551736112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45934.778551736112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45934.778551736112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45934.778551736112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45934.778551736112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45934.778551736112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45934.778551736112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45934.778551736112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45934.778551736112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45934.778551736112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45934.778551736112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45934.778551736112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45934.778551736112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45934.778551736112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45934.778551736112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45934.778551736112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45934.778551736112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45934.778551736112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45934.778551736112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45934.778551736112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45934.778551736112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45934.778551736112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45934.778551736112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45934.778551736112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45934.778551736112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45934.778551736112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45934.778551736112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45934.778551736112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45934.778551736112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45934.778551736112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45934.778551736112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45934.778551736112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45934.778551736112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45934.778551736112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45934.778551736112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45934.778551736112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45934.778551736112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45934.778551736112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45934.778551736112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45934.778551736112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45934.778551736112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45934.778551736112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45934.778551736112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45934.778551736112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45934.778551736112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45934.778551736112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45934.778551736112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45934.778551736112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45934.778551736112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45934.778551736112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45934.778551736112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45934.778551736112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45934.778551736112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45934.778551736112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45934.778551736112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45934.778551736112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45934.778551736112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45934.778551736112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45934.778551736112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45934.778551736112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45934.778551736112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45934.778551736112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45934.778551736112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45934.778551736112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45934.778551736112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45934.778551736112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45934.778551736112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45934.778551736112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45934.778551736112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45934.778551736112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45934.778551736112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45934.778551736112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45934.778551736112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45934.778551736112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45934.778551736112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45934.778551736112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45934.778551736112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45934.778551736112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45934.778551736112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45934.778551736112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45934.778551736112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45934.778551736112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45934.778551736112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45934.778551736112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45934.778551736112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45934.778551736112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45934.778551736112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45934.778551736112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45934.778551736112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45934.778551736112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45934.778551736112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45934.778551736112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45934.778551736112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45934.778551736112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45934.778551736112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45934.778551736112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45934.778551736112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45934.778551736112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45934.778551736112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45934.778551736112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45934.778551736112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45934.778551736112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45934.778551736112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45934.778551736112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45934.778551736112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45934.778551736112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45934.778551736112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45934.778551736112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45934.778551736112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45934.778551736112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45934.778551736112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45934.778551736112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45934.778551736112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45934.778551736112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45934.778551736112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45934.778551736112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45934.778551736112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45934.778551736112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45934.778551736112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45934.778551736112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45934.778551736112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45934.778551736112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45934.778551736112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45934.778551736112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45934.778551736112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45934.778551736112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45934.778551736112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45934.778551736112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45934.778551736112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45934.778551736112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45934.778551736112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45934.778551736112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45934.778551736112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45934.778551736112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45934.778551736112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45934.778551736112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45934.778551736112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45934.778551736112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45934.778551736112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45934.778551736112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45934.778551736112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45934.778551736112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45934.778551736112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45934.778551736112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45934.778551736112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45934.778551736112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45934.778551736112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45934.778551736112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45934.778551736112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45934.778551736112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45934.778551736112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45934.778551736112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45934.778551736112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45934.778551736112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45934.778551736112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45934.778551736112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45934.778551736112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45934.778551736112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45934.778551736112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45934.778551736112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45934.778551736112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45934.778551736112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45934.778551736112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45934.778551736112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45934.778551736112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45934.778551736112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45934.778551736112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45934.778551736112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45934.778551736112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45934.778551736112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45934.778551736112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45934.778551736112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45934.778551736112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45934.778551736112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45934.778551736112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45934.778551736112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45934.778551736112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45934.778551736112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45934.778551736112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45934.778551736112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45934.778551736112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45934.778551736112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45934.778551736112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45934.778551736112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45934.778551736112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45934.778551736112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45934.778551736112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45934.778551736112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45934.778551736112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45934.778551736112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45934.778551736112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45934.778551736112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45934.778551736112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45934.778551736112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45934.778551736112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45934.778551736112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45934.778551736112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45934.778551736112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45934.778551736112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45934.778551736112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45934.778551736112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45934.778551736112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45934.778551736112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45934.778551736112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45934.778551736112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45934.778551736112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45934.778551736112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45934.778551736112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45934.778551736112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45934.778551736112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45934.778551736112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45934.778551736112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45934.778551736112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45934.778551736112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45934.778551736112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45934.778551736112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45934.778551736112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45934.778551736112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45934.778551736112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45934.778551736112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45934.778551736112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45934.778551736112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45934.778551736112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45934.778551736112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45934.778551736112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45934.778551736112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45934.778551736112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45934.778551736112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45934.778551736112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45934.778551736112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45934.778551736112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45934.778551736112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45934.778551736112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45934.778551736112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45934.778551736112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45934.778551736112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45934.778551736112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45934.778551736112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45934.778551736112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45934.778551736112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45934.778551736112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45934.778551736112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45934.778551736112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45934.778551736112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45934.778551736112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45934.778551736112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45934.778551736112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45934.778551736112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45934.778551736112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45934.778551736112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45934.778551736112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45934.778551736112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45934.778551736112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45934.778551736112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45934.778551736112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45934.778551736112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45934.778551736112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45934.778551736112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45934.778551736112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45934.778551736112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45934.778551736112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45934.778551736112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45934.778551736112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45934.778551736112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45934.778551736112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45934.778551736112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45934.778551736112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45934.778551736112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45934.778551736112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45934.778551736112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45934.778551736112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45934.778551736112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45934.778551736112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45934.778551736112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45934.778551736112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45934.778551736112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45934.778551736112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45934.778551736112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45934.778551736112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45934.778551736112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45934.778551736112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45934.778551736112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45934.778551736112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45934.778551736112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45934.778551736112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45934.778551736112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45934.778551736112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45934.778551736112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45934.778551736112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45934.778551736112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45934.778551736112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45934.778551736112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45934.778551736112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45934.778551736112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45934.778551736112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45934.778551736112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45934.778551736112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45934.778551736112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45934.778551736112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45934.778551736112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45934.778551736112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45934.778551736112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45934.778551736112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45934.778551736112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45934.778551736112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45934.778551736112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45934.778551736112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45934.778551736112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45934.778551736112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45934.778551736112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45934.778551736112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45934.778551736112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45934.778551736112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45934.778551736112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45934.778551736112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45934.778551736112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45934.778551736112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45934.778551736112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45934.778551736112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45934.778551736112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45934.778551736112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45934.778551736112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45934.778551736112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45934.778551736112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45934.778551736112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45934.778551736112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45934.778551736112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45934.778551736112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45934.778551736112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45934.778551736112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45934.778551736112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45934.778551736112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45934.778551736112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45934.778551736112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45934.778551736112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45934.778551736112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45934.778551736112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45934.778551736112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45934.778551736112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45934.778551736112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45934.778551736112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45934.778551736112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45934.778551736112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45934.778551736112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45934.778551736112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45934.778551736112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45934.778551736112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45934.778551736112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45934.778551736112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45934.778551736112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45934.778551736112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45934.778551736112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45934.778551736112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45934.778551736112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45934.778551736112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45934.778551736112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45934.778551736112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45934.778551736112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45934.778551736112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45934.778551736112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45934.778551736112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45934.778551736112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45934.778551736112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45934.778551736112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45934.778551736112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45934.778551736112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45934.778551736112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45934.778551736112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45934.778551736112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45934.778551736112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45934.778551736112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45934.778551736112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45934.778551736112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45934.778551736112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45934.778551736112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45934.778551736112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45934.778551736112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45934.778551736112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45934.778551736112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45934.778551736112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45934.778551736112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45934.778551736112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45934.778551736112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45934.778551736112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45934.778551736112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45934.778551736112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45934.778551736112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45934.778551736112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45934.778551736112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45934.778551736112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45934.778551736112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45934.778551736112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45934.778551736112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45934.778551736112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45934.778551736112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45934.778551736112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45934.778551736112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45934.778551736112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45934.778551736112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45934.778551736112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45934.778551736112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45934.778551736112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45934.778551736112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45934.778551736112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45934.778551736112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45934.778551736112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45934.778551736112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45934.778551736112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45934.778551736112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45934.778551736112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45934.778551736112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45934.778551736112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45934.778551736112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45934.778551736112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45934.778551736112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45934.778551736112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45934.778551736112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45934.778551736112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45934.778551736112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45934.778551736112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45934.778551736112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45934.778551736112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45934.778551736112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45934.778551736112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45934.778551736112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45934.778551736112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45934.778551736112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45934.778551736112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45934.778551736112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45934.778551736112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45934.778551736112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45934.778551736112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45934.778551736112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45934.778551736112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45934.778551736112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45934.778551736112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45934.778551736112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45934.778551736112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45934.778551736112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45934.778551736112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45934.778551736112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45934.778551736112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45934.778551736112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45934.778551736112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45934.778551736112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45934.778551736112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45934.778551736112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45934.778551736112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45934.778551736112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45934.778551736112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45934.778551736112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45934.778551736112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45934.778551736112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45934.778551736112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45934.778551736112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45934.778551736112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45934.778551736112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45934.778551736112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45934.778551736112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45934.778551736112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45934.778551736112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45934.778551736112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45934.778551736112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45934.778551736112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45934.778551736112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45934.778551736112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45934.778551736112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45934.778551736112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45934.778551736112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45934.778551736112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45934.778551736112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45934.778551736112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45934.778551736112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45934.778551736112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45934.778551736112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45934.778551736112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45934.778551736112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45934.778551736112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45934.778551736112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45934.778551736112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45934.778551736112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45934.778551736112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45934.778551736112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45934.778551736112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45934.778551736112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45934.778551736112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45934.778551736112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45934.778551736112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45934.778551736112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45934.778551736112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45934.778551736112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45934.778551736112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45934.778551736112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45934.778551736112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45934.778551736112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45934.778551736112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45934.778551736112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45934.778551736112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45934.778551736112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45934.778551736112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45934.778551736112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45934.778551736112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45934.778551736112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45934.778551736112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45934.778551736112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45934.778551736112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45934.778551736112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45934.778551736112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45934.778551736112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45934.778551736112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45934.778551736112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45934.778551736112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45934.778551736112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45934.778551736112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45934.778551736112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45934.778551736112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45934.778551736112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45934.778551736112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45934.778551736112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45934.778551736112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45934.778551736112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45934.778551736112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45934.778551736112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45934.778551736112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45934.778551736112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45934.778551736112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45934.778551736112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45934.778551736112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45934.778551736112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45934.778551736112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45934.778551736112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45934.778551736112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45934.778551736112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45934.778551736112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45934.778551736112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45934.778551736112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45934.778551736112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45934.778551736112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45934.778551736112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45934.778551736112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45934.778551736112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45934.778551736112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45934.778551736112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45934.778551736112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45934.778551736112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45934.778551736112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45934.778551736112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45934.778551736112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45934.778551736112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45934.778551736112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45934.778551736112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45934.778551736112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45934.778551736112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45934.778551736112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45934.778551736112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45934.778551736112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45934.778551736112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45934.778551736112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45934.778551736112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45934.778551736112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45934.778551736112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45934.778551736112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45934.778551736112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45934.778551736112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45934.778551736112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45934.778551736112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45934.778551736112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45934.778551736112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45934.778551736112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45934.778551736112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45934.778551736112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45934.778551736112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45934.778551736112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45934.778551736112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45934.778551736112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45934.778551736112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45934.778551736112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45934.778551736112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45934.778551736112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45934.778551736112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45934.778551736112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45934.778551736112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45934.778551736112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45934.778551736112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45934.778551736112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45934.778551736112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45934.778551736112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45934.778551736112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45934.778551736112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45934.778551736112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45934.778551736112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45934.778551736112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45934.778551736112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45934.778551736112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45934.778551736112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45934.778551736112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45934.778551736112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45934.778551736112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45934.778551736112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45934.778551736112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45934.778551736112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45934.778551736112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45934.778551736112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45934.778551736112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45934.778551736112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45934.778551736112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45934.778551736112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45934.778551736112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45934.778551736112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45934.778551736112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45934.778551736112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45934.778551736112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45934.778551736112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45934.778551736112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45934.778551736112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45934.778551736112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45934.778551736112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45934.778551736112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45934.778551736112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45934.778551736112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45934.778551736112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45934.778551736112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45934.778551736112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45934.778551736112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45934.778551736112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45934.778551736112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45934.778551736112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45934.778551736112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45934.778551736112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45934.778551736112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45934.778551736112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45934.778551736112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45934.778551736112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45934.778551736112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45934.778551736112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45934.778551736112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45934.778551736112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45934.778551736112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45934.778551736112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45934.778551736112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45934.778551736112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45934.778551736112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45934.778551736112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45934.778551736112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45934.778551736112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45934.778551736112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45934.778551736112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45934.778551736112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45934.778551736112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45934.778551736112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45934.778551736112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45934.778551736112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45934.778551736112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45934.778551736112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45934.778551736112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45934.778551736112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45934.778551736112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45934.778551736112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45934.778551736112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45934.778551736112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45934.778551736112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45934.778551736112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45934.778551736112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45934.778551736112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45934.778551736112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45934.778551736112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231.29783391203091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3.888273726850457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38969</v>
      </c>
      <c r="F4" s="113">
        <v>45934.702430555553</v>
      </c>
      <c r="G4" s="114">
        <f ca="1">IFERROR(NOW()-F4,"")</f>
        <v>7.6120949073811062E-2</v>
      </c>
      <c r="H4" s="113">
        <v>45934.712175925924</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45934.778551504627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45934.778551504627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45934.778551504627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45934.778551504627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45934.778551504627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45934.778551504627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45934.778551504627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45934.778551504627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45934.778551504627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45934.778551504627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45934.778551504627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45934.778551504627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45934.778551504627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45934.778551504627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45934.778551504627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45934.778551504627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45934.778551504627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45934.778551504627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45934.778551504627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45934.778551504627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45934.778551504627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45934.778551504627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45934.778551504627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45934.778551504627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45934.778551504627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45934.778551504627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45934.778551504627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45934.778551504627</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42.946491550923383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38969</v>
      </c>
      <c r="F3" s="38">
        <v>45926.188877314817</v>
      </c>
      <c r="G3" s="39">
        <f ca="1">IFERROR(NOW()-F3,"-")</f>
        <v>8.5896741898104665</v>
      </c>
      <c r="H3" s="38">
        <v>45926.158159722225</v>
      </c>
      <c r="I3" s="37" t="str">
        <f>IFERROR(VLOOKUP(D3,DB!A:F,6,0),"")</f>
        <v>SCECO</v>
      </c>
      <c r="J3" s="37" t="str">
        <f>IFERROR(VLOOKUP(D3,DB!A:G,7,0),"")</f>
        <v>Good</v>
      </c>
      <c r="K3" s="37" t="s">
        <v>39068</v>
      </c>
      <c r="L3" s="37" t="str">
        <f>IFERROR(VLOOKUP(D3,DB!A:I,9,0),"")</f>
        <v>Latis</v>
      </c>
      <c r="M3" s="136"/>
    </row>
    <row r="4" spans="1:13" ht="30.75">
      <c r="A4" s="37" t="s">
        <v>39069</v>
      </c>
      <c r="B4" s="37" t="str">
        <f>IFERROR(VLOOKUP(D4,DB!A:K,11,0),"")</f>
        <v>R5</v>
      </c>
      <c r="C4" s="37">
        <v>1</v>
      </c>
      <c r="D4" s="37" t="s">
        <v>38461</v>
      </c>
      <c r="E4" s="37" t="s">
        <v>38969</v>
      </c>
      <c r="F4" s="38">
        <v>45934.580520833333</v>
      </c>
      <c r="G4" s="39">
        <f ca="1">IFERROR(NOW()-F4,"-")</f>
        <v>0.19803067129396368</v>
      </c>
      <c r="H4" s="38">
        <v>45934.522187499999</v>
      </c>
      <c r="I4" s="37" t="str">
        <f>IFERROR(VLOOKUP(D4,DB!A:F,6,0),"")</f>
        <v>SCECO</v>
      </c>
      <c r="J4" s="37" t="str">
        <f>IFERROR(VLOOKUP(D4,DB!A:G,7,0),"")</f>
        <v>Good</v>
      </c>
      <c r="K4" s="37" t="s">
        <v>39070</v>
      </c>
      <c r="L4" s="37" t="str">
        <f>IFERROR(VLOOKUP(D4,DB!A:I,9,0),"")</f>
        <v>Latis</v>
      </c>
      <c r="M4" s="136"/>
    </row>
    <row r="5" spans="1:13" ht="15">
      <c r="A5" s="37"/>
      <c r="B5" s="37" t="str">
        <f>IFERROR(VLOOKUP(D5,DB!A:K,11,0),"")</f>
        <v/>
      </c>
      <c r="C5" s="37"/>
      <c r="D5" s="37"/>
      <c r="E5" s="37"/>
      <c r="F5" s="38"/>
      <c r="G5" s="39">
        <f ca="1">IFERROR(NOW()-F5,"-")</f>
        <v>45934.778551504627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45934.778551504627</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45934.778551504627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45934.778551504627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45934.778551504627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45934.778551504627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45934.778551504627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45934.778551504627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45934.778551504627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45934.778551504627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45934.778551504627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45934.778551504627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45934.778551504627</v>
      </c>
      <c r="H17" s="38"/>
      <c r="I17" s="37" t="str">
        <f>IFERROR(VLOOKUP(D17,DB!A:F,6,0),"")</f>
        <v/>
      </c>
      <c r="J17" s="37" t="str">
        <f>IFERROR(VLOOKUP(D17,DB!A:G,7,0),"")</f>
        <v/>
      </c>
      <c r="K17" s="37"/>
      <c r="L17" s="37" t="str">
        <f>IFERROR(VLOOKUP(D17,DB!A:I,9,0),"")</f>
        <v/>
      </c>
      <c r="M17" s="136"/>
    </row>
    <row r="18" spans="1:13" ht="15">
      <c r="A18" s="92"/>
      <c r="B18" s="92" t="str">
        <f>IFERROR(VLOOKUP(D18,DB!A:K,11,0),"")</f>
        <v/>
      </c>
      <c r="C18" s="92"/>
      <c r="D18" s="92"/>
      <c r="E18" s="92"/>
      <c r="F18" s="134"/>
      <c r="G18" s="135">
        <f ca="1">IFERROR(NOW()-F18,"-")</f>
        <v>45934.778551504627</v>
      </c>
      <c r="H18" s="134"/>
      <c r="I18" s="92" t="str">
        <f>IFERROR(VLOOKUP(D18,DB!A:F,6,0),"")</f>
        <v/>
      </c>
      <c r="J18" s="92" t="str">
        <f>IFERROR(VLOOKUP(D18,DB!A:G,7,0),"")</f>
        <v/>
      </c>
      <c r="K18" s="92"/>
      <c r="L18" s="92" t="str">
        <f>IFERROR(VLOOKUP(D18,DB!A:I,9,0),"")</f>
        <v/>
      </c>
      <c r="M18" s="136"/>
    </row>
    <row r="19" spans="1:13" ht="15">
      <c r="A19" s="37"/>
      <c r="B19" s="37" t="str">
        <f>IFERROR(VLOOKUP(D19,DB!A:K,11,0),"")</f>
        <v/>
      </c>
      <c r="C19" s="37"/>
      <c r="D19" s="37"/>
      <c r="E19" s="37"/>
      <c r="F19" s="38"/>
      <c r="G19" s="39">
        <f ca="1">IFERROR(NOW()-F19,"-")</f>
        <v>45934.778551504627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45934.778551504627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45934.778551504627</v>
      </c>
      <c r="H21" s="38"/>
      <c r="I21" s="37" t="str">
        <f>IFERROR(VLOOKUP(D21,DB!A:F,6,0),"")</f>
        <v/>
      </c>
      <c r="J21" s="37" t="str">
        <f>IFERROR(VLOOKUP(D21,DB!A:G,7,0),"")</f>
        <v/>
      </c>
      <c r="K21" s="37"/>
      <c r="L21" s="37" t="str">
        <f>IFERROR(VLOOKUP(D21,DB!A:I,9,0),"")</f>
        <v/>
      </c>
      <c r="M21" s="136"/>
    </row>
    <row r="22" spans="1:13" ht="30.75">
      <c r="A22" s="37"/>
      <c r="B22" s="37" t="str">
        <f>IFERROR(VLOOKUP(D22,DB!A:K,11,0),"")</f>
        <v/>
      </c>
      <c r="C22" s="37"/>
      <c r="D22" s="37"/>
      <c r="E22" s="37"/>
      <c r="F22" s="38"/>
      <c r="G22" s="39">
        <f ca="1">IFERROR(NOW()-F22,"-")</f>
        <v>45934.778551504627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45934.778551504627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45934.778551504627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45934.778551504627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45934.778551504627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45934.778551504627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45934.778551504627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45934.778551504627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45934.778551504627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45934.778551504627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45934.778551504627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45934.778551504627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45934.778551504627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45934.778551504627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45934.778551504627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45934.778551504627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45934.778551504627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c r="E39" s="37"/>
      <c r="F39" s="38"/>
      <c r="G39" s="39">
        <f ca="1">IFERROR(NOW()-F39,"-")</f>
        <v>45934.778551504627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45934.778551504627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45934.778551504627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45934.778551504627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45934.778551504627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45934.778551504627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45934.778551504627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45934.778551504627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45934.778551504627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45934.778551504627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45934.778551504627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45934.778551504627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45934.778551504627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45934.778551504627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45934.778551504627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45934.778551504627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45934.778551504627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45934.778551504627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45934.778551504627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45934.778551504627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45934.778551504627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45934.778551504627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45934.778551504627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45934.778551504627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45934.778551504627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45934.778551504627</v>
      </c>
      <c r="H64" s="38"/>
      <c r="I64" s="37" t="str">
        <f>IFERROR(VLOOKUP(D64,DB!A:F,6,0),"")</f>
        <v/>
      </c>
      <c r="J64" s="37" t="str">
        <f>IFERROR(VLOOKUP(D64,DB!A:G,7,0),"")</f>
        <v/>
      </c>
      <c r="K64" s="37"/>
      <c r="L64" s="37" t="str">
        <f>IFERROR(VLOOKUP(D64,DB!A:I,9,0),"")</f>
        <v/>
      </c>
      <c r="M64" s="136"/>
    </row>
    <row r="65" spans="1:13" ht="15">
      <c r="A65" s="92"/>
      <c r="B65" s="92" t="str">
        <f>IFERROR(VLOOKUP(D65,DB!A:K,11,0),"")</f>
        <v/>
      </c>
      <c r="C65" s="92"/>
      <c r="D65" s="92"/>
      <c r="E65" s="92"/>
      <c r="F65" s="134"/>
      <c r="G65" s="135">
        <f ca="1">IFERROR(NOW()-F65,"-")</f>
        <v>45934.778551504627</v>
      </c>
      <c r="H65" s="134"/>
      <c r="I65" s="92" t="str">
        <f>IFERROR(VLOOKUP(D65,DB!A:F,6,0),"")</f>
        <v/>
      </c>
      <c r="J65" s="92" t="str">
        <f>IFERROR(VLOOKUP(D65,DB!A:G,7,0),"")</f>
        <v/>
      </c>
      <c r="K65" s="92"/>
      <c r="L65" s="92" t="str">
        <f>IFERROR(VLOOKUP(D65,DB!A:I,9,0),"")</f>
        <v/>
      </c>
      <c r="M65" s="136"/>
    </row>
    <row r="66" spans="1:13" ht="15">
      <c r="A66" s="92"/>
      <c r="B66" s="92" t="str">
        <f>IFERROR(VLOOKUP(D66,DB!A:K,11,0),"")</f>
        <v/>
      </c>
      <c r="C66" s="92"/>
      <c r="D66" s="92"/>
      <c r="E66" s="92"/>
      <c r="F66" s="134"/>
      <c r="G66" s="135">
        <f ca="1">IFERROR(NOW()-F66,"-")</f>
        <v>45934.778551504627</v>
      </c>
      <c r="H66" s="134"/>
      <c r="I66" s="92" t="str">
        <f>IFERROR(VLOOKUP(D66,DB!A:F,6,0),"")</f>
        <v/>
      </c>
      <c r="J66" s="92" t="str">
        <f>IFERROR(VLOOKUP(D66,DB!A:G,7,0),"")</f>
        <v/>
      </c>
      <c r="K66" s="92"/>
      <c r="L66" s="92" t="str">
        <f>IFERROR(VLOOKUP(D66,DB!A:I,9,0),"")</f>
        <v/>
      </c>
    </row>
    <row r="67" spans="1:13" ht="15">
      <c r="A67" s="37"/>
      <c r="B67" s="37" t="str">
        <f>IFERROR(VLOOKUP(D67,DB!A:K,11,0),"")</f>
        <v/>
      </c>
      <c r="C67" s="37"/>
      <c r="D67" s="37"/>
      <c r="E67" s="37"/>
      <c r="F67" s="38"/>
      <c r="G67" s="39">
        <f ca="1">IFERROR(NOW()-F67,"-")</f>
        <v>45934.778551504627</v>
      </c>
      <c r="H67" s="38"/>
      <c r="I67" s="37" t="str">
        <f>IFERROR(VLOOKUP(D67,DB!A:F,6,0),"")</f>
        <v/>
      </c>
      <c r="J67" s="37" t="str">
        <f>IFERROR(VLOOKUP(D67,DB!A:G,7,0),"")</f>
        <v/>
      </c>
      <c r="K67" s="37"/>
      <c r="L67" s="37" t="str">
        <f>IFERROR(VLOOKUP(D67,DB!A:I,9,0),"")</f>
        <v/>
      </c>
    </row>
    <row r="68" spans="1:13" ht="15">
      <c r="A68" s="37"/>
      <c r="B68" s="37" t="str">
        <f>IFERROR(VLOOKUP(D68,DB!A:K,11,0),"")</f>
        <v/>
      </c>
      <c r="C68" s="37"/>
      <c r="D68" s="37"/>
      <c r="E68" s="37"/>
      <c r="F68" s="38"/>
      <c r="G68" s="39">
        <f ca="1">IFERROR(NOW()-F68,"-")</f>
        <v>45934.778551504627</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45934.778551504627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45934.778551504627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45934.778551504627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45934.778551504627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45934.778551504627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45934.778551504627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45934.778551504627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45934.778551504627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45934.778551504627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45934.778551504627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45934.778551504627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45934.778551504627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45934.778551504627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45934.778551504627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45934.778551504627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45934.778551504627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45934.778551504627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45934.778551504627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45934.778551504627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45934.778551504627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45934.778551504627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45934.778551504627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45934.778551504627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45934.778551504627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45934.778551504627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45934.778551504627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45934.778551504627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45934.778551504627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45934.778551504627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45934.778551504627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45934.778551504627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45934.778551504627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45934.778551504627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45934.778551504627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45934.778551504627</v>
      </c>
      <c r="H103" s="38"/>
      <c r="I103" s="37" t="str">
        <f>IFERROR(VLOOKUP(D103,DB!A:F,6,0),"")</f>
        <v/>
      </c>
      <c r="J103" s="37" t="str">
        <f>IFERROR(VLOOKUP(D103,DB!A:G,7,0),"")</f>
        <v/>
      </c>
      <c r="K103" s="37"/>
      <c r="L103" s="37" t="str">
        <f>IFERROR(VLOOKUP(D103,DB!A:I,9,0),"")</f>
        <v/>
      </c>
    </row>
    <row r="104" spans="1:12" ht="15">
      <c r="A104" s="92"/>
      <c r="B104" s="92" t="str">
        <f>IFERROR(VLOOKUP(D104,DB!A:K,11,0),"")</f>
        <v/>
      </c>
      <c r="C104" s="92"/>
      <c r="D104" s="92"/>
      <c r="E104" s="92"/>
      <c r="F104" s="134"/>
      <c r="G104" s="135">
        <f ca="1">IFERROR(NOW()-F104,"-")</f>
        <v>45934.778551504627</v>
      </c>
      <c r="H104" s="134"/>
      <c r="I104" s="92" t="str">
        <f>IFERROR(VLOOKUP(D104,DB!A:F,6,0),"")</f>
        <v/>
      </c>
      <c r="J104" s="92" t="str">
        <f>IFERROR(VLOOKUP(D104,DB!A:G,7,0),"")</f>
        <v/>
      </c>
      <c r="K104" s="92"/>
      <c r="L104" s="92" t="str">
        <f>IFERROR(VLOOKUP(D104,DB!A:I,9,0),"")</f>
        <v/>
      </c>
    </row>
    <row r="105" spans="1:12" ht="15">
      <c r="A105" s="37"/>
      <c r="B105" s="37" t="str">
        <f>IFERROR(VLOOKUP(D105,DB!A:K,11,0),"")</f>
        <v/>
      </c>
      <c r="C105" s="37"/>
      <c r="D105" s="37"/>
      <c r="E105" s="37"/>
      <c r="F105" s="38"/>
      <c r="G105" s="39">
        <f ca="1">IFERROR(NOW()-F105,"-")</f>
        <v>45934.778551504627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45934.778551504627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45934.778551504627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45934.778551504627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45934.778551504627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45934.778551504627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45934.778551504627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45934.778551504627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45934.778551504627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45934.778551504627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45934.778551504627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45934.778551504627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45934.778551504627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45934.778551504627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45934.778551504627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45934.778551504627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45934.778551504627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45934.778551504627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45934.778551504627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45934.778551504627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45934.778551504627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45934.778551504627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45934.778551504627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45934.778551504627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45934.778551504627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45934.778551504627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45934.778551504627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45934.778551504627</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45934.778551504627</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45934.778551504627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45934.778551504627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45934.778551504627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45934.778551504627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45934.778551504627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45934.778551504627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45934.778551504627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45934.778551504627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45934.778551504627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45934.778551504627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45934.778551504627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45934.778551504627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45934.778551504627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45934.778551504627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45934.778551504627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45934.778551504627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45934.778551504627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45934.778551504627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45934.778551504627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45934.778551504627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45934.778551504627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45934.778551504627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45934.778551504627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45934.778551504627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45934.778551504627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45934.778551504627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45934.778551504627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45934.778551504627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45934.778551504627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45934.778551504627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45934.778551504627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45934.778551504627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45934.778551504627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45934.778551504627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45934.778551504627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45934.778551504627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45934.778551504627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45934.778551504627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45934.778551504627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45934.778551504627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45934.778551504627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45934.778551504627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45934.778551504627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45934.778551504627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45934.778551504627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45934.778551504627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45934.778551504627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45934.778551504627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45934.778551504627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45934.778551504627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45934.778551504627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45934.778551504627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45934.778551504627</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45934.778551504627</v>
      </c>
      <c r="H187" s="134"/>
      <c r="I187" s="92" t="str">
        <f>IFERROR(VLOOKUP(D187,DB!A:F,6,0),"")</f>
        <v/>
      </c>
      <c r="J187" s="92" t="str">
        <f>IFERROR(VLOOKUP(D187,DB!A:G,7,0),"")</f>
        <v/>
      </c>
      <c r="K187" s="92"/>
      <c r="L187" s="92" t="str">
        <f>IFERROR(VLOOKUP(D187,DB!A:I,9,0),"")</f>
        <v/>
      </c>
    </row>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2" ht="15"/>
    <row r="513" ht="15"/>
    <row r="514" ht="15"/>
    <row r="515" ht="15"/>
    <row r="517" ht="15"/>
    <row r="518" ht="15"/>
    <row r="519"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0" ht="15"/>
    <row r="841" ht="15"/>
    <row r="842" ht="15"/>
    <row r="846" ht="15"/>
    <row r="847" ht="15"/>
    <row r="857" ht="15"/>
    <row r="862" ht="15"/>
    <row r="873" ht="15"/>
    <row r="874" ht="15"/>
    <row r="881" ht="15"/>
    <row r="882" ht="15"/>
    <row r="886" ht="15"/>
    <row r="887" ht="15"/>
    <row r="888" ht="15"/>
    <row r="895" ht="15"/>
    <row r="896" ht="15"/>
    <row r="897" ht="15"/>
    <row r="898" ht="15"/>
    <row r="900" ht="15"/>
    <row r="901" ht="15"/>
    <row r="902" ht="15"/>
    <row r="905" ht="15"/>
    <row r="906" ht="15"/>
    <row r="907" ht="15"/>
    <row r="908" ht="15"/>
    <row r="910" ht="15"/>
    <row r="911" ht="15"/>
    <row r="912" ht="15"/>
    <row r="913" ht="15"/>
    <row r="914" ht="15"/>
    <row r="915" ht="15"/>
    <row r="917" ht="15"/>
    <row r="918" ht="15"/>
    <row r="920" ht="15"/>
    <row r="921" ht="15"/>
    <row r="923" ht="15"/>
    <row r="924" ht="15"/>
    <row r="925" ht="15"/>
    <row r="927" ht="15"/>
    <row r="928" ht="15"/>
    <row r="929" ht="15"/>
    <row r="930" ht="15"/>
    <row r="931" ht="15"/>
    <row r="935" ht="15"/>
    <row r="936" ht="15"/>
    <row r="937" ht="15"/>
    <row r="938" ht="15"/>
    <row r="941" ht="15"/>
    <row r="942" ht="15"/>
    <row r="945" ht="15"/>
    <row r="986" ht="15"/>
    <row r="987" ht="15"/>
    <row r="990" ht="15"/>
    <row r="991" ht="15"/>
    <row r="998" ht="15"/>
    <row r="999" ht="15"/>
    <row r="1002" ht="15"/>
    <row r="1004" ht="15"/>
    <row r="1006" ht="15"/>
    <row r="1007" ht="15"/>
    <row r="1008" ht="15"/>
    <row r="1011" ht="15"/>
    <row r="1012" ht="15"/>
    <row r="1014" ht="15"/>
    <row r="1017" ht="15"/>
    <row r="1018" ht="15"/>
    <row r="1020" ht="15"/>
    <row r="1021" ht="15"/>
    <row r="1022" ht="15"/>
    <row r="1023" ht="15"/>
    <row r="1024" ht="15"/>
    <row r="1027" ht="15"/>
    <row r="1028" ht="15"/>
    <row r="1029" ht="15"/>
    <row r="1030" ht="15"/>
    <row r="1031" ht="15"/>
    <row r="1032" ht="15"/>
    <row r="1034" ht="15"/>
    <row r="1036" ht="15"/>
    <row r="1038" ht="15"/>
    <row r="1039" ht="15"/>
    <row r="1040" ht="15"/>
    <row r="1042" ht="15"/>
    <row r="1043" ht="15"/>
    <row r="1044" ht="15"/>
    <row r="1045" ht="15"/>
    <row r="1046" ht="15"/>
    <row r="1047" ht="15"/>
    <row r="1048" ht="15"/>
    <row r="1050" ht="15"/>
    <row r="1051" ht="15"/>
    <row r="1052" ht="15"/>
    <row r="1057" ht="15"/>
    <row r="1058" ht="15"/>
    <row r="1062" ht="15"/>
    <row r="1063" ht="15"/>
    <row r="1064" ht="15"/>
    <row r="1067" ht="15"/>
    <row r="1069" ht="15"/>
    <row r="1073" ht="15"/>
    <row r="1077" ht="15"/>
    <row r="1083" ht="15"/>
    <row r="1084" ht="15"/>
    <row r="1086" ht="15"/>
    <row r="1087" ht="15"/>
    <row r="1089" ht="15"/>
    <row r="1092" ht="15"/>
    <row r="1093" ht="15"/>
    <row r="1095" ht="15"/>
    <row r="1097" ht="15"/>
    <row r="1099" ht="15"/>
    <row r="1101" ht="15"/>
    <row r="1102" ht="15"/>
    <row r="1103" ht="15"/>
    <row r="1105" ht="15"/>
    <row r="1106" ht="15"/>
    <row r="1107" ht="15"/>
    <row r="1108" ht="15"/>
    <row r="1111" ht="15"/>
    <row r="1285" ht="15"/>
    <row r="1286" ht="15"/>
    <row r="1296" ht="15"/>
    <row r="1297" ht="15"/>
    <row r="1298" ht="15"/>
    <row r="1304" ht="15"/>
    <row r="1305" ht="15"/>
    <row r="1306" ht="15"/>
    <row r="1307" ht="15"/>
    <row r="1309" ht="15"/>
    <row r="1312" ht="15"/>
    <row r="1313" ht="15"/>
    <row r="1314" ht="15"/>
    <row r="1315" ht="15"/>
    <row r="1317" ht="15"/>
    <row r="1318" ht="15"/>
    <row r="1320" ht="15"/>
    <row r="1321" ht="15"/>
    <row r="1322" ht="15"/>
    <row r="1323" ht="15"/>
    <row r="1325" ht="15"/>
    <row r="1326" ht="15"/>
    <row r="1327" ht="15"/>
    <row r="1330" ht="15"/>
    <row r="1331" ht="15"/>
    <row r="1334" ht="15"/>
    <row r="1335" ht="15"/>
    <row r="1336" ht="15"/>
    <row r="1337" ht="15"/>
    <row r="1338" ht="15"/>
    <row r="1339" ht="15"/>
    <row r="1340" ht="15"/>
    <row r="1341" ht="15"/>
    <row r="1343" ht="15"/>
    <row r="1345" ht="15"/>
    <row r="1346" ht="15"/>
    <row r="1347" ht="15"/>
    <row r="1350" ht="15"/>
    <row r="1360" ht="15"/>
    <row r="1363" ht="15"/>
    <row r="1364" ht="15"/>
    <row r="1368" ht="15"/>
    <row r="1372" ht="15"/>
    <row r="1375" ht="15"/>
    <row r="1377" ht="15"/>
    <row r="1378" ht="15"/>
    <row r="1381" ht="15"/>
    <row r="1383" ht="15"/>
  </sheetData>
  <dataValidations count="2">
    <dataValidation allowBlank="1" showInputMessage="1" showErrorMessage="1" sqref="E1" xr:uid="{920C6338-E771-4DAE-8C89-92A9093EA4DE}"/>
    <dataValidation type="list" allowBlank="1" showInputMessage="1" showErrorMessage="1" sqref="E2:E1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0.89757928240578622</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8.0057042824046221</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1.9599056712904712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1.073227430555562</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45934.778551504627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45934.778551504627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45934.778551504627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45934.778551504627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45934.778551504627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45934.778551504627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45934.778551504627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45934.778551504627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45934.778551504627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45934.778551504627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45934.778551504627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45934.778551504627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45934.778551504627</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45934.778551504627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45934.778551504627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45934.778551504627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45934.778551504627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45934.778551504627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45934.778551504627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45934.778551504627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45934.778551504627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45934.778551504627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45934.778551504627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45934.778551504627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45934.778551504627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45934.778551504627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45934.778551504627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45934.778551504627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45934.778551504627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45934.778551504627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45934.778551504627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45934.778551504627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45934.778551504627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45934.778551504627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45934.778551504627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45934.778551504627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45934.778551504627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45934.778551504627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45934.778551504627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45934.778551504627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45934.778551504627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45934.778551504627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45934.778551504627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45934.778551504627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45934.778551504627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45934.778551504627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45934.778551504627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45934.778551504627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45934.778551504627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45934.778551504627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45934.778551504627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45934.778551504627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45934.778551504627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45934.778551504627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45934.778551504627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45934.778551504627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45934.778551504627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45934.778551504627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45934.778551504627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45934.778551504627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45934.778551504627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45934.778551504627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45934.778551504627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45934.778551504627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45934.778551504627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45934.778551504627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45934.778551504627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45934.778551504627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45934.778551504627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45934.778551504627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45934.778551504627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45934.778551504627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45934.778551504627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45934.778551504627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45934.778551504627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45934.778551504627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45934.778551504627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45934.778551504627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45934.778551504627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45934.778551504627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45934.778551504627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45934.778551504627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45934.778551504627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45934.778551504627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45934.778551504627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45934.778551504627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45934.778551504627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45934.778551504627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45934.778551504627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45934.778551504627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45934.778551504627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45934.778551504627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45934.778551504627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45934.778551504627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45934.778551504627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45934.778551504627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45934.778551504627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45934.778551504627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45934.778551504627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45934.778551504627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45934.778551504627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45934.778551504627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45934.778551504627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45934.778551504627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45934.778551504627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45934.778551504627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45934.778551504627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45934.778551504627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45934.778551504627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45934.778551504627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45934.778551504627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45934.778551504627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45934.778551504627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45934.778551504627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45934.778551504627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45934.778551504627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45934.778551504627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45934.778551504627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45934.778551504627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45934.778551504627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45934.778551504627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45934.778551504627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45934.778551504627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45934.778551504627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45934.778551504627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45934.778551504627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45934.778551504627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45934.778551504627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45934.778551504627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45934.778551504627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45934.778551504627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45934.778551504627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45934.778551504627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45934.778551504627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45934.778551504627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45934.778551504627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45934.778551504627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45934.778551504627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45934.778551504627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45934.778551504627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45934.778551504627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45934.778551504627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45934.778551504627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45934.778551504627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45934.778551504627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45934.778551504627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45934.778551504627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45934.778551504627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45934.778551504627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45934.778551504627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45934.778551504627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45934.778551504627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45934.778551504627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45934.778551504627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45934.778551504627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45934.778551504627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45934.778551504627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45934.778551504627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45934.778551504627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45934.778551504627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45934.778551504627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45934.778551504627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45934.778551504627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45934.778551504627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45934.778551504627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45934.778551504627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45934.778551504627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45934.778551504627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45934.778551504627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45934.778551504627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45934.778551504627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45934.778551504627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45934.778551504627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45934.778551504627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45934.778551504627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45934.778551504627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45934.778551504627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45934.778551504627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45934.778551504627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45934.778551504627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45934.778551504627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45934.778551504627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45934.778551504627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45934.778551504627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45934.778551504627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45934.778551504627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45934.778551504627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45934.778551504627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45934.778551504627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45934.778551504627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45934.778551504627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45934.778551504627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45934.778551504627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45934.778551504627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45934.778551504627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45934.778551504627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45934.778551504627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45934.778551504627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45934.778551504627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45934.778551504627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45934.778551504627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45934.778551504627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45934.778551504627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45934.778551504627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45934.778551504627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45934.778551504627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45934.778551504627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45934.778551504627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45934.778551504627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45934.778551504627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45934.778551504627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45934.778551504627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45934.778551504627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45934.778551504627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45934.778551504627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45934.778551504627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45934.778551504627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45934.778551504627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45934.778551504627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45934.778551504627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45934.778551504627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45934.778551504627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45934.778551504627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45934.778551504627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45934.778551504627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45934.778551504627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45934.778551504627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45934.778551504627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45934.778551504627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45934.778551504627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45934.778551504627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45934.778551504627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45934.778551504627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45934.778551504627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45934.778551504627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45934.778551504627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45934.778551504627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45934.778551504627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45934.778551504627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45934.778551504627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45934.778551504627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45934.778551504627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45934.778551504627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45934.778551504627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45934.778551504627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45934.778551504627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45934.778551504627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45934.778551504627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45934.778551504627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45934.778551504627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45934.778551504627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45934.778551504627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45934.778551504627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45934.778551504627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45934.778551504627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45934.778551504627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45934.778551504627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45934.778551504627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45934.778551504627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45934.778551504627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45934.778551504627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45934.778551504627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45934.778551504627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45934.778551504627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45934.778551504627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45934.778551504627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45934.778551504627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45934.778551504627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45934.778551504627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45934.778551504627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45934.778551504627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45934.778551504627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45934.778551504627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45934.778551504627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45934.778551504627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45934.778551504627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45934.778551504627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45934.778551504627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45934.778551504627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45934.778551504627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45934.778551504627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45934.778551504627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45934.778551504627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45934.778551504627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45934.778551504627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45934.778551504627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45934.778551504627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45934.778551504627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45934.778551504627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45934.778551504627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45934.778551504627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45934.778551504627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45934.778551504627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45934.778551504627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45934.778551504627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45934.778551504627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45934.778551504627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45934.778551504627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45934.778551504627</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