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95" documentId="13_ncr:1_{F6CB121F-512D-4AA6-A0C1-0FB36C537598}" xr6:coauthVersionLast="47" xr6:coauthVersionMax="47" xr10:uidLastSave="{4F638FCE-1BB7-46A6-888E-2BDCFF49C7CC}"/>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<sst xmlns="http://schemas.openxmlformats.org/spreadsheetml/2006/main" count="178593" uniqueCount="39081">
  <si>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</si>
  <si>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</si>
  <si>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</si>
  <si>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</si>
  <si>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</si>
  <si>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</si>
  <si>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</si>
  <si>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</si>
  <si>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</si>
  <si>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</si>
  <si>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</si>
  <si>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</si>
  <si>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</si>
  <si>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</si>
  <si>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</si>
  <si>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</si>
  <si>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</si>
  <si>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</si>
  <si>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</si>
  <si>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</si>
  <si>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</si>
  <si>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</si>
  <si>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</si>
  <si>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</si>
  <si>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</si>
  <si>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</si>
  <si>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</si>
  <si>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</si>
  <si>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</si>
  <si>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</si>
  <si>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</si>
  <si>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</si>
  <si>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</si>
  <si>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</si>
  <si>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</si>
  <si>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</si>
  <si>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</si>
  <si>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</si>
  <si>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</si>
  <si>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</si>
  <si>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</si>
  <si>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</si>
  <si>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</si>
  <si>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</si>
  <si>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</si>
  <si>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</si>
  <si>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</si>
  <si>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</si>
  <si>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</si>
  <si>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</si>
  <si>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</si>
  <si>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</si>
  <si>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</si>
  <si>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</si>
  <si>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</si>
  <si>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</si>
  <si>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</si>
  <si>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</si>
  <si>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</si>
  <si>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</si>
  <si>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</si>
  <si>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</si>
  <si>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</si>
  <si>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</si>
  <si>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</si>
  <si>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</si>
  <si>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</si>
  <si>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</si>
  <si>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</si>
  <si>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</si>
  <si>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</si>
  <si>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</si>
  <si>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</si>
  <si>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</si>
  <si>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</si>
  <si>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</si>
  <si>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</si>
  <si>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</si>
  <si>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</si>
  <si>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</si>
  <si>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</si>
  <si>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</si>
  <si>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</si>
  <si>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</si>
  <si>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</si>
  <si>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</si>
  <si>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</si>
  <si>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</si>
  <si>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</si>
  <si>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</si>
  <si>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</si>
  <si>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</si>
  <si>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</si>
  <si>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</si>
  <si>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</si>
  <si>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</si>
  <si>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</si>
  <si>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</si>
  <si>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</si>
  <si>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</si>
  <si>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</si>
  <si>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</si>
  <si>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</si>
  <si>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</si>
  <si>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</si>
  <si>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</si>
  <si>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</si>
  <si>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</si>
  <si>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</si>
  <si>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</si>
  <si>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</si>
  <si>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</si>
  <si>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</si>
  <si>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</si>
  <si>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</si>
  <si>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</si>
  <si>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</si>
  <si>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</si>
  <si>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</si>
  <si>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</si>
  <si>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</si>
  <si>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</si>
  <si>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</si>
  <si>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</si>
  <si>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</si>
  <si>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</si>
  <si>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</si>
  <si>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</si>
  <si>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</si>
  <si>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</si>
  <si>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</si>
  <si>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</si>
  <si>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</si>
  <si>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</si>
  <si>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</si>
  <si>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</si>
  <si>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</si>
  <si>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</si>
  <si>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</si>
  <si>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</si>
  <si>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</si>
  <si>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</si>
  <si>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</si>
  <si>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</si>
  <si>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</si>
  <si>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</si>
  <si>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</si>
  <si>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</si>
  <si>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</si>
  <si>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</si>
  <si>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</si>
  <si>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</si>
  <si>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</si>
  <si>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</si>
  <si>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</si>
  <si>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</si>
  <si>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</si>
  <si>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</si>
  <si>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</si>
  <si>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</si>
  <si>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</si>
  <si>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</si>
  <si>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</si>
  <si>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</si>
  <si>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</si>
  <si>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</si>
  <si>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</si>
  <si>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</si>
  <si>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</si>
  <si>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</si>
  <si>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</si>
  <si>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</si>
  <si>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</si>
  <si>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</si>
  <si>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</si>
  <si>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</si>
  <si>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</si>
  <si>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</si>
  <si>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</si>
  <si>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</si>
  <si>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</si>
  <si>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</si>
  <si>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</si>
  <si>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</si>
  <si>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</si>
  <si>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</si>
  <si>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</si>
  <si>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</si>
  <si>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</si>
  <si>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</si>
  <si>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</si>
  <si>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</si>
  <si>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</si>
  <si>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</si>
  <si>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</si>
  <si>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</si>
  <si>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</si>
  <si>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</si>
  <si>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</si>
  <si>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</si>
  <si>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</si>
  <si>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</si>
  <si>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</si>
  <si>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</si>
  <si>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</si>
  <si>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</si>
  <si>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</si>
  <si>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</si>
  <si>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</si>
  <si>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</si>
  <si>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</si>
  <si>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</si>
  <si>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</si>
  <si>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</si>
  <si>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</si>
  <si>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</si>
  <si>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</si>
  <si>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</si>
  <si>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</si>
  <si>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</si>
  <si>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</si>
  <si>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</si>
  <si>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</si>
  <si>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</si>
  <si>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</si>
  <si>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</si>
  <si>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</si>
  <si>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</si>
  <si>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</si>
  <si>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</si>
  <si>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</si>
  <si>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</si>
  <si>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</si>
  <si>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</si>
  <si>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</si>
  <si>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</si>
  <si>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</si>
  <si>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</si>
  <si>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</si>
  <si>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</si>
  <si>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</si>
  <si>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</si>
  <si>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</si>
  <si>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</si>
  <si>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</si>
  <si>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</si>
  <si>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</si>
  <si>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</si>
  <si>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</si>
  <si>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</si>
  <si>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</si>
  <si>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</si>
  <si>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</si>
  <si>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</si>
  <si>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</si>
  <si>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</si>
  <si>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</si>
  <si>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</si>
  <si>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</si>
  <si>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</si>
  <si>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</si>
  <si>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</si>
  <si>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</si>
  <si>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</si>
  <si>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</si>
  <si>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</si>
  <si>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</si>
  <si>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</si>
  <si>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</si>
  <si>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</si>
  <si>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</si>
  <si>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</si>
  <si>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</si>
  <si>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</si>
  <si>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</si>
  <si>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</si>
  <si>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</si>
  <si>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</si>
  <si>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</si>
  <si>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</si>
  <si>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</si>
  <si>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</si>
  <si>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</si>
  <si>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</si>
  <si>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</si>
  <si>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</si>
  <si>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</si>
  <si>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</si>
  <si>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</si>
  <si>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</si>
  <si>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</si>
  <si>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</si>
  <si>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</si>
  <si>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</si>
  <si>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</si>
  <si>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</si>
  <si>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</si>
  <si>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</si>
  <si>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</si>
  <si>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</si>
  <si>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</si>
  <si>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</si>
  <si>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</si>
  <si>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</si>
  <si>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</si>
  <si>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</si>
  <si>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</si>
  <si>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</si>
  <si>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</si>
  <si>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</si>
  <si>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</si>
  <si>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</si>
  <si>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</si>
  <si>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</si>
  <si>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</si>
  <si>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</si>
  <si>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</si>
  <si>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</si>
  <si>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</si>
  <si>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</si>
  <si>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</si>
  <si>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</si>
  <si>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</si>
  <si>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</si>
  <si>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</si>
  <si>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</si>
  <si>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</si>
  <si>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</si>
  <si>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</si>
  <si>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</si>
  <si>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</si>
  <si>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</si>
  <si>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</si>
  <si>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</si>
  <si>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</si>
  <si>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</si>
  <si>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</si>
  <si>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</si>
  <si>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</si>
  <si>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</si>
  <si>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</si>
  <si>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</si>
  <si>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</si>
  <si>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</si>
  <si>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</si>
  <si>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</si>
  <si>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</si>
  <si>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</si>
  <si>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</si>
  <si>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</si>
  <si>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</si>
  <si>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</si>
  <si>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</si>
  <si>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</si>
  <si>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</si>
  <si>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</si>
  <si>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</si>
  <si>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</si>
  <si>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</si>
  <si>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</si>
  <si>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</si>
  <si>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</si>
  <si>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</si>
  <si>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</si>
  <si>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</si>
  <si>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</si>
  <si>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</si>
  <si>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</si>
  <si>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</si>
  <si>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</si>
  <si>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</si>
  <si>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</si>
  <si>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</si>
  <si>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</si>
  <si>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</si>
  <si>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</si>
  <si>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</si>
  <si>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</si>
  <si>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</si>
  <si>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</si>
  <si>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</si>
  <si>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</si>
  <si>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</si>
  <si>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</si>
  <si>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</si>
  <si>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</si>
  <si>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</si>
  <si>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</si>
  <si>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</si>
  <si>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</si>
  <si>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</si>
  <si>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</si>
  <si>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</si>
  <si>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</si>
  <si>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</si>
  <si>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</si>
  <si>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</si>
  <si>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</si>
  <si>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</si>
  <si>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</si>
  <si>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</si>
  <si>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</si>
  <si>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</si>
  <si>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</si>
  <si>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</si>
  <si>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</si>
  <si>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</si>
  <si>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</si>
  <si>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</si>
  <si>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</si>
  <si>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</si>
  <si>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</si>
  <si>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</si>
  <si>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</si>
  <si>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</si>
  <si>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</si>
  <si>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</si>
  <si>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</si>
  <si>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</si>
  <si>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</si>
  <si>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</si>
  <si>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</si>
  <si>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</si>
  <si>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</si>
  <si>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</si>
  <si>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</si>
  <si>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</si>
  <si>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</si>
  <si>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</si>
  <si>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</si>
  <si>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</si>
  <si>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</si>
  <si>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</si>
  <si>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</si>
  <si>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</si>
  <si>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</si>
  <si>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</si>
  <si>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</si>
  <si>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</si>
  <si>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</si>
  <si>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</si>
  <si>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</si>
  <si>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</si>
  <si>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</si>
  <si>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</si>
  <si>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</si>
  <si>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</si>
  <si>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</si>
  <si>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</si>
  <si>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</si>
  <si>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</si>
  <si>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</si>
  <si>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</si>
  <si>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</si>
  <si>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</si>
  <si>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</si>
  <si>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</si>
  <si>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</si>
  <si>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</si>
  <si>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</si>
  <si>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</si>
  <si>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</si>
  <si>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</si>
  <si>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</si>
  <si>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</si>
  <si>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</si>
  <si>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</si>
  <si>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</si>
  <si>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</si>
  <si>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</si>
  <si>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</si>
  <si>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</si>
  <si>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</si>
  <si>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</si>
  <si>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</si>
  <si>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</si>
  <si>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</si>
  <si>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</si>
  <si>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</si>
  <si>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</si>
  <si>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</si>
  <si>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</si>
  <si>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</si>
  <si>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</si>
  <si>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</si>
  <si>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</si>
  <si>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</si>
  <si>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</si>
  <si>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</si>
  <si>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</si>
  <si>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</si>
  <si>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</si>
  <si>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</si>
  <si>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</si>
  <si>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</si>
  <si>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</si>
  <si>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</si>
  <si>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</si>
  <si>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</si>
  <si>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</si>
  <si>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</si>
  <si>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</si>
  <si>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</si>
  <si>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</si>
  <si>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</si>
  <si>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</si>
  <si>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</si>
  <si>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</si>
  <si>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</si>
  <si>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</si>
  <si>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</si>
  <si>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</si>
  <si>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</si>
  <si>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</si>
  <si>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</si>
  <si>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</si>
  <si>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</si>
  <si>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</si>
  <si>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</si>
  <si>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</si>
  <si>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</si>
  <si>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</si>
  <si>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</si>
  <si>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</si>
  <si>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</si>
  <si>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</si>
  <si>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</si>
  <si>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</si>
  <si>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</si>
  <si>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</si>
  <si>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</si>
  <si>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</si>
  <si>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</si>
  <si>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</si>
  <si>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</si>
  <si>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</si>
  <si>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</si>
  <si>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</si>
  <si>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</si>
  <si>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</si>
  <si>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</si>
  <si>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</si>
  <si>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</si>
  <si>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</si>
  <si>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</si>
  <si>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</si>
  <si>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</si>
  <si>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</si>
  <si>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</si>
  <si>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</si>
  <si>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</si>
  <si>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</si>
  <si>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</si>
  <si>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</si>
  <si>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</si>
  <si>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</si>
  <si>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</si>
  <si>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</si>
  <si>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</si>
  <si>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</si>
  <si>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</si>
  <si>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</si>
  <si>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</si>
  <si>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</si>
  <si>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</si>
  <si>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</si>
  <si>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</si>
  <si>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</si>
  <si>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</si>
  <si>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</si>
  <si>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</si>
  <si>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</si>
  <si>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</si>
  <si>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</si>
  <si>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</si>
  <si>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</si>
  <si>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</si>
  <si>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</si>
  <si>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</si>
  <si>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</si>
  <si>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</si>
  <si>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</si>
  <si>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</si>
  <si>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</si>
  <si>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</si>
  <si>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</si>
  <si>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</si>
  <si>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</si>
  <si>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</si>
  <si>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</si>
  <si>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</si>
  <si>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</si>
  <si>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</si>
  <si>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</si>
  <si>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</si>
  <si>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</si>
  <si>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</si>
  <si>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</si>
  <si>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</si>
  <si>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</si>
  <si>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</si>
  <si>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</si>
  <si>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</si>
  <si>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</si>
  <si>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</si>
  <si>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</si>
  <si>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</si>
  <si>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</si>
  <si>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</si>
  <si>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</si>
  <si>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</si>
  <si>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</si>
  <si>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</si>
  <si>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</si>
  <si>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</si>
  <si>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</si>
  <si>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</si>
  <si>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</si>
  <si>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</si>
  <si>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</si>
  <si>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</si>
  <si>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</si>
  <si>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</si>
  <si>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</si>
  <si>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</si>
  <si>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</si>
  <si>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</si>
  <si>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</si>
  <si>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</si>
  <si>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</si>
  <si>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</si>
  <si>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</si>
  <si>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</si>
  <si>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</si>
  <si>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</si>
  <si>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</si>
  <si>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</si>
  <si>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</si>
  <si>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</si>
  <si>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</si>
  <si>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</si>
  <si>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</si>
  <si>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</si>
  <si>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</si>
  <si>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</si>
  <si>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</si>
  <si>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</si>
  <si>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</si>
  <si>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</si>
  <si>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</si>
  <si>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</si>
  <si>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</si>
  <si>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</si>
  <si>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</si>
  <si>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</si>
  <si>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</si>
  <si>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</si>
  <si>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</si>
  <si>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</si>
  <si>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</si>
  <si>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</si>
  <si>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</si>
  <si>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</si>
  <si>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</si>
  <si>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</si>
  <si>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</si>
  <si>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</si>
  <si>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</si>
  <si>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</si>
  <si>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</si>
  <si>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</si>
  <si>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</si>
  <si>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</si>
  <si>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</si>
  <si>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</si>
  <si>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</si>
  <si>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</si>
  <si>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</si>
  <si>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</si>
  <si>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</si>
  <si>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</si>
  <si>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</si>
  <si>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</si>
  <si>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</si>
  <si>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</si>
  <si>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</si>
  <si>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</si>
  <si>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</si>
  <si>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</si>
  <si>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</si>
  <si>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</si>
  <si>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</si>
  <si>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</si>
  <si>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</si>
  <si>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</si>
  <si>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</si>
  <si>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</si>
  <si>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</si>
  <si>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</si>
  <si>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</si>
  <si>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</si>
  <si>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</si>
  <si>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</si>
  <si>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</si>
  <si>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</si>
  <si>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</si>
  <si>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</si>
  <si>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</si>
  <si>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</si>
  <si>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</si>
  <si>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</si>
  <si>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</si>
  <si>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</si>
  <si>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</si>
  <si>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</si>
  <si>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</si>
  <si>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</si>
  <si>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</si>
  <si>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</si>
  <si>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</si>
  <si>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</si>
  <si>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</si>
  <si>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</si>
  <si>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</si>
  <si>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</si>
  <si>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</si>
  <si>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</si>
  <si>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</si>
  <si>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</si>
  <si>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</si>
  <si>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</si>
  <si>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</si>
  <si>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</si>
  <si>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</si>
  <si>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</si>
  <si>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</si>
  <si>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</si>
  <si>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</si>
  <si>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</si>
  <si>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</si>
  <si>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</si>
  <si>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</si>
  <si>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</si>
  <si>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</si>
  <si>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</si>
  <si>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</si>
  <si>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</si>
  <si>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</si>
  <si>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</si>
  <si>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</si>
  <si>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</si>
  <si>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</si>
  <si>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</si>
  <si>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</si>
  <si>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</si>
  <si>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</si>
  <si>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</si>
  <si>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</si>
  <si>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</si>
  <si>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</si>
  <si>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</si>
  <si>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</si>
  <si>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</si>
  <si>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</si>
  <si>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</si>
  <si>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</si>
  <si>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</si>
  <si>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</si>
  <si>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</si>
  <si>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</si>
  <si>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</si>
  <si>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</si>
  <si>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</si>
  <si>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</si>
  <si>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</si>
  <si>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</si>
  <si>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</si>
  <si>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</si>
  <si>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</si>
  <si>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</si>
  <si>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</si>
  <si>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</si>
  <si>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</si>
  <si>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</si>
  <si>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</si>
  <si>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</si>
  <si>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</si>
  <si>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</si>
  <si>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</si>
  <si>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</si>
  <si>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</si>
  <si>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</si>
  <si>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</si>
  <si>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</si>
  <si>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</si>
  <si>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</si>
  <si>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</si>
  <si>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</si>
  <si>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</si>
  <si>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</si>
  <si>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</si>
  <si>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</si>
  <si>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</si>
  <si>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</si>
  <si>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</si>
  <si>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</si>
  <si>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</si>
  <si>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</si>
  <si>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</si>
  <si>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</si>
  <si>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</si>
  <si>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</si>
  <si>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</si>
  <si>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</si>
  <si>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</si>
  <si>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</si>
  <si>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</si>
  <si>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</si>
  <si>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</si>
  <si>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</si>
  <si>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</si>
  <si>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</si>
  <si>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</si>
  <si>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</si>
  <si>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</si>
  <si>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</si>
  <si>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</si>
  <si>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</si>
  <si>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</si>
  <si>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</si>
  <si>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</si>
  <si>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</si>
  <si>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</si>
  <si>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</si>
  <si>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</si>
  <si>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</si>
  <si>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</si>
  <si>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</si>
  <si>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</si>
  <si>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</si>
  <si>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</si>
  <si>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</si>
  <si>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</si>
  <si>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</si>
  <si>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</si>
  <si>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</si>
  <si>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</si>
  <si>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</si>
  <si>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</si>
  <si>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</si>
  <si>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</si>
  <si>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</si>
  <si>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</si>
  <si>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</si>
  <si>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</si>
  <si>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</si>
  <si>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</si>
  <si>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</si>
  <si>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</si>
  <si>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</si>
  <si>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</si>
  <si>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</si>
  <si>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</si>
  <si>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</si>
  <si>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</si>
  <si>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</si>
  <si>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</si>
  <si>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</si>
  <si>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</si>
  <si>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</si>
  <si>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</si>
  <si>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</si>
  <si>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</si>
  <si>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</si>
  <si>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</si>
  <si>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</si>
  <si>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</si>
  <si>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</si>
  <si>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</si>
  <si>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</si>
  <si>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</si>
  <si>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</si>
  <si>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</si>
  <si>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</si>
  <si>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</si>
  <si>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</si>
  <si>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</si>
  <si>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</si>
  <si>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</si>
  <si>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</si>
  <si>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</si>
  <si>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</si>
  <si>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</si>
  <si>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</si>
  <si>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</si>
  <si>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</si>
  <si>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</si>
  <si>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</si>
  <si>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</si>
  <si>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</si>
  <si>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</si>
  <si>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</si>
  <si>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</si>
  <si>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</si>
  <si>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</si>
  <si>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</si>
  <si>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</si>
  <si>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</si>
  <si>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</si>
  <si>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</si>
  <si>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</si>
  <si>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</si>
  <si>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</si>
  <si>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</si>
  <si>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</si>
  <si>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</si>
  <si>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</si>
  <si>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</si>
  <si>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</si>
  <si>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</si>
  <si>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</si>
  <si>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</si>
  <si>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</si>
  <si>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</si>
  <si>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</si>
  <si>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</si>
  <si>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</si>
  <si>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</si>
  <si>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</si>
  <si>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</si>
  <si>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</si>
  <si>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</si>
  <si>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</si>
  <si>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</si>
  <si>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</si>
  <si>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</si>
  <si>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</si>
  <si>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</si>
  <si>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</si>
  <si>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</si>
  <si>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</si>
  <si>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</si>
  <si>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</si>
  <si>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</si>
  <si>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</si>
  <si>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</si>
  <si>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</si>
  <si>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</si>
  <si>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</si>
  <si>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</si>
  <si>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</si>
  <si>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</si>
  <si>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</si>
  <si>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</si>
  <si>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</si>
  <si>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</si>
  <si>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</si>
  <si>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</si>
  <si>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</si>
  <si>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</si>
  <si>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</si>
  <si>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</si>
  <si>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</si>
  <si>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</si>
  <si>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</si>
  <si>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</si>
  <si>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</si>
  <si>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</si>
  <si>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</si>
  <si>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</si>
  <si>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</si>
  <si>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</si>
  <si>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</si>
  <si>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</si>
  <si>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</si>
  <si>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</si>
  <si>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</si>
  <si>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</si>
  <si>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</si>
  <si>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</si>
  <si>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</si>
  <si>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</si>
  <si>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</si>
  <si>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</si>
  <si>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</si>
  <si>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</si>
  <si>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</si>
  <si>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</si>
  <si>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</si>
  <si>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</si>
  <si>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</si>
  <si>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</si>
  <si>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</si>
  <si>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</si>
  <si>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</si>
  <si>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</si>
  <si>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</si>
  <si>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</si>
  <si>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</si>
  <si>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</si>
  <si>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</si>
  <si>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</si>
  <si>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</si>
  <si>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</si>
  <si>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</si>
  <si>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</si>
  <si>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</si>
  <si>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</si>
  <si>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</si>
  <si>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</si>
  <si>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</si>
  <si>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</si>
  <si>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</si>
  <si>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</si>
  <si>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</si>
  <si>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</si>
  <si>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</si>
  <si>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</si>
  <si>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</si>
  <si>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</si>
  <si>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</si>
  <si>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</si>
  <si>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</si>
  <si>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</si>
  <si>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</si>
  <si>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</si>
  <si>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</si>
  <si>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</si>
  <si>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</si>
  <si>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</si>
  <si>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</si>
  <si>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</si>
  <si>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</si>
  <si>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</si>
  <si>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</si>
  <si>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</si>
  <si>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</si>
  <si>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</si>
  <si>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</si>
  <si>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</si>
  <si>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</si>
  <si>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</si>
  <si>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</si>
  <si>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</si>
  <si>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</si>
  <si>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</si>
  <si>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</si>
  <si>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</si>
  <si>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</si>
  <si>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</si>
  <si>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</si>
  <si>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</si>
  <si>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</si>
  <si>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</si>
  <si>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</si>
  <si>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</si>
  <si>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</si>
  <si>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</si>
  <si>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</si>
  <si>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</si>
  <si>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</si>
  <si>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</si>
  <si>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</si>
  <si>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</si>
  <si>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</si>
  <si>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</si>
  <si>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</si>
  <si>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</si>
  <si>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</si>
  <si>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</si>
  <si>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</si>
  <si>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</si>
  <si>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</si>
  <si>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</si>
  <si>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</si>
  <si>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</si>
  <si>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</si>
  <si>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</si>
  <si>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</si>
  <si>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</si>
  <si>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</si>
  <si>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</si>
  <si>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</si>
  <si>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</si>
  <si>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</si>
  <si>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</si>
  <si>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</si>
  <si>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</si>
  <si>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</si>
  <si>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</si>
  <si>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</si>
  <si>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</si>
  <si>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</si>
  <si>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</si>
  <si>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</si>
  <si>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</si>
  <si>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</si>
  <si>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</si>
  <si>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</si>
  <si>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</si>
  <si>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</si>
  <si>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</si>
  <si>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</si>
  <si>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</si>
  <si>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</si>
  <si>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</si>
  <si>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</si>
  <si>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</si>
  <si>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</si>
  <si>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</si>
  <si>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</si>
  <si>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</si>
  <si>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</si>
  <si>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</si>
  <si>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</si>
  <si>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</si>
  <si>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</si>
  <si>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</si>
  <si>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</si>
  <si>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</si>
  <si>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</si>
  <si>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</si>
  <si>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</si>
  <si>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</si>
  <si>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</si>
  <si>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</si>
  <si>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</si>
  <si>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</si>
  <si>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</si>
  <si>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</si>
  <si>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</si>
  <si>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</si>
  <si>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</si>
  <si>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</si>
  <si>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</si>
  <si>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</si>
  <si>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</si>
  <si>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</si>
  <si>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</si>
  <si>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</si>
  <si>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</si>
  <si>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</si>
  <si>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</si>
  <si>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</si>
  <si>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</si>
  <si>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</si>
  <si>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</si>
  <si>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</si>
  <si>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</si>
  <si>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</si>
  <si>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</si>
  <si>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</si>
  <si>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</si>
  <si>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</si>
  <si>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</si>
  <si>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</si>
  <si>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</si>
  <si>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</si>
  <si>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</si>
  <si>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</si>
  <si>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</si>
  <si>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</si>
  <si>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</si>
  <si>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</si>
  <si>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</si>
  <si>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</si>
  <si>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</si>
  <si>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</si>
  <si>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</si>
  <si>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</si>
  <si>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</si>
  <si>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</si>
  <si>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</si>
  <si>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</si>
  <si>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</si>
  <si>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</si>
  <si>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</si>
  <si>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</si>
  <si>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</si>
  <si>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</si>
  <si>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</si>
  <si>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</si>
  <si>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</si>
  <si>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</si>
  <si>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</si>
  <si>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</si>
  <si>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</si>
  <si>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</si>
  <si>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</si>
  <si>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</si>
  <si>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</si>
  <si>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</si>
  <si>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</si>
  <si>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</si>
  <si>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</si>
  <si>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</si>
  <si>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</si>
  <si>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</si>
  <si>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</si>
  <si>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</si>
  <si>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</si>
  <si>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</si>
  <si>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</si>
  <si>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</si>
  <si>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</si>
  <si>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</si>
  <si>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</si>
  <si>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</si>
  <si>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</si>
  <si>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</si>
  <si>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</si>
  <si>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</si>
  <si>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</si>
  <si>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</si>
  <si>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</si>
  <si>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</si>
  <si>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</si>
  <si>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</si>
  <si>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</si>
  <si>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</si>
  <si>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</si>
  <si>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</si>
  <si>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</si>
  <si>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</si>
  <si>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</si>
  <si>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</si>
  <si>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</si>
  <si>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</si>
  <si>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</si>
  <si>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</si>
  <si>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</si>
  <si>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</si>
  <si>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</si>
  <si>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</si>
  <si>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</si>
  <si>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</si>
  <si>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</si>
  <si>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</si>
  <si>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</si>
  <si>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</si>
  <si>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</si>
  <si>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</si>
  <si>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</si>
  <si>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</si>
  <si>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</si>
  <si>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</si>
  <si>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</si>
  <si>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</si>
  <si>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</si>
  <si>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</si>
  <si>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</si>
  <si>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</si>
  <si>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</si>
  <si>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</si>
  <si>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</si>
  <si>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</si>
  <si>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</si>
  <si>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</si>
  <si>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</si>
  <si>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</si>
  <si>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</si>
  <si>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</si>
  <si>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</si>
  <si>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</si>
  <si>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</si>
  <si>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</si>
  <si>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</si>
  <si>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</si>
  <si>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</si>
  <si>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</si>
  <si>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</si>
  <si>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</si>
  <si>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</si>
  <si>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</si>
  <si>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</si>
  <si>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</si>
  <si>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</si>
  <si>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</si>
  <si>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</si>
  <si>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</si>
  <si>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</si>
  <si>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</si>
  <si>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</si>
  <si>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</si>
  <si>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</si>
  <si>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</si>
  <si>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</si>
  <si>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</si>
  <si>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</si>
  <si>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</si>
  <si>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</si>
  <si>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</si>
  <si>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</si>
  <si>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</si>
  <si>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</si>
  <si>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</si>
  <si>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</si>
  <si>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</si>
  <si>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</si>
  <si>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</si>
  <si>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</si>
  <si>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</si>
  <si>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</si>
  <si>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</si>
  <si>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</si>
  <si>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</si>
  <si>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</si>
  <si>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</si>
  <si>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</si>
  <si>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</si>
  <si>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</si>
  <si>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</si>
  <si>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</si>
  <si>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</si>
  <si>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</si>
  <si>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</si>
  <si>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</si>
  <si>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</si>
  <si>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</si>
  <si>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</si>
  <si>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</si>
  <si>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</si>
  <si>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</si>
  <si>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</si>
  <si>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</si>
  <si>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</si>
  <si>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</si>
  <si>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</si>
  <si>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</si>
  <si>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</si>
  <si>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</si>
  <si>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</si>
  <si>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</si>
  <si>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</si>
  <si>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</si>
  <si>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</si>
  <si>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</si>
  <si>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</si>
  <si>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</si>
  <si>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</si>
  <si>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</si>
  <si>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</si>
  <si>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</si>
  <si>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</si>
  <si>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</si>
  <si>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</si>
  <si>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</si>
  <si>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</si>
  <si>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</si>
  <si>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</si>
  <si>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</si>
  <si>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</si>
  <si>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</si>
  <si>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</si>
  <si>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</si>
  <si>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</si>
  <si>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</si>
  <si>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</si>
  <si>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</si>
  <si>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</si>
  <si>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</si>
  <si>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</si>
  <si>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</si>
  <si>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</si>
  <si>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</si>
  <si>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</si>
  <si>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</si>
  <si>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</si>
  <si>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</si>
  <si>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</si>
  <si>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</si>
  <si>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</si>
  <si>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</si>
  <si>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</si>
  <si>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</si>
  <si>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</si>
  <si>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</si>
  <si>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</si>
  <si>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</si>
  <si>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</si>
  <si>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</si>
  <si>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</si>
  <si>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</si>
  <si>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</si>
  <si>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</si>
  <si>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</si>
  <si>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</si>
  <si>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</si>
  <si>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</si>
  <si>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</si>
  <si>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</si>
  <si>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</si>
  <si>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</si>
  <si>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</si>
  <si>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</si>
  <si>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</si>
  <si>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</si>
  <si>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</si>
  <si>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</si>
  <si>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</si>
  <si>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</si>
  <si>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</si>
  <si>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</si>
  <si>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</si>
  <si>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</si>
  <si>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</si>
  <si>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</si>
  <si>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</si>
  <si>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</si>
  <si>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</si>
  <si>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</si>
  <si>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</si>
  <si>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</si>
  <si>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</si>
  <si>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</si>
  <si>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</si>
  <si>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</si>
  <si>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</si>
  <si>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</si>
  <si>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</si>
  <si>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</si>
  <si>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</si>
  <si>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</si>
  <si>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</si>
  <si>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</si>
  <si>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</si>
  <si>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</si>
  <si>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</si>
  <si>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</si>
  <si>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</si>
  <si>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</si>
  <si>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</si>
  <si>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</si>
  <si>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</si>
  <si>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</si>
  <si>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</si>
  <si>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</si>
  <si>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</si>
  <si>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</si>
  <si>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</si>
  <si>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</si>
  <si>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</si>
  <si>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</si>
  <si>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</si>
  <si>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</si>
  <si>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</si>
  <si>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</si>
  <si>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</si>
  <si>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</si>
  <si>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</si>
  <si>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</si>
  <si>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</si>
  <si>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</si>
  <si>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</si>
  <si>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</si>
  <si>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</si>
  <si>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</si>
  <si>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</si>
  <si>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</si>
  <si>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</si>
  <si>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</si>
  <si>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</si>
  <si>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</si>
  <si>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</si>
  <si>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</si>
  <si>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</si>
  <si>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</si>
  <si>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</si>
  <si>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</si>
  <si>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</si>
  <si>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</si>
  <si>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</si>
  <si>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</si>
  <si>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</si>
  <si>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</si>
  <si>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</si>
  <si>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</si>
  <si>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</si>
  <si>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</si>
  <si>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</si>
  <si>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</si>
  <si>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</si>
  <si>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</si>
  <si>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</si>
  <si>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</si>
  <si>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</si>
  <si>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</si>
  <si>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</si>
  <si>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</si>
  <si>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</si>
  <si>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</si>
  <si>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</si>
  <si>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</si>
  <si>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</si>
  <si>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</si>
  <si>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</si>
  <si>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</si>
  <si>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</si>
  <si>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</si>
  <si>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</si>
  <si>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</si>
  <si>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</si>
  <si>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</si>
  <si>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</si>
  <si>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</si>
  <si>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</si>
  <si>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</si>
  <si>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</si>
  <si>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</si>
  <si>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</si>
  <si>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</si>
  <si>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</si>
  <si>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</si>
  <si>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</si>
  <si>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</si>
  <si>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</si>
  <si>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</si>
  <si>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</si>
  <si>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</si>
  <si>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</si>
  <si>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</si>
  <si>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</si>
  <si>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</si>
  <si>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</si>
  <si>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</si>
  <si>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</si>
  <si>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</si>
  <si>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</si>
  <si>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</si>
  <si>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</si>
  <si>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</si>
  <si>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</si>
  <si>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</si>
  <si>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</si>
  <si>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</si>
  <si>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</si>
  <si>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</si>
  <si>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</si>
  <si>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</si>
  <si>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</si>
  <si>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</si>
  <si>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</si>
  <si>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</si>
  <si>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</si>
  <si>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</si>
  <si>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</si>
  <si>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</si>
  <si>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</si>
  <si>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</si>
  <si>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</si>
  <si>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</si>
  <si>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</si>
  <si>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</si>
  <si>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</si>
  <si>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</si>
  <si>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</si>
  <si>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</si>
  <si>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</si>
  <si>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</si>
  <si>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</si>
  <si>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</si>
  <si>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</si>
  <si>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</si>
  <si>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</si>
  <si>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</si>
  <si>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</si>
  <si>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</si>
  <si>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</si>
  <si>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</si>
  <si>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</si>
  <si>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</si>
  <si>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</si>
  <si>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</si>
  <si>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</si>
  <si>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</si>
  <si>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</si>
  <si>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</si>
  <si>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</si>
  <si>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</si>
  <si>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</si>
  <si>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</si>
  <si>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</si>
  <si>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</si>
  <si>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</si>
  <si>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</si>
  <si>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</si>
  <si>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</si>
  <si>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</si>
  <si>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</si>
  <si>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</si>
  <si>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</si>
  <si>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</si>
  <si>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</si>
  <si>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</si>
  <si>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</si>
  <si>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</si>
  <si>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</si>
  <si>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</si>
  <si>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</si>
  <si>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</si>
  <si>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</si>
  <si>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</si>
  <si>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</si>
  <si>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</si>
  <si>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</si>
  <si>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</si>
  <si>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</si>
  <si>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</si>
  <si>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</si>
  <si>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</si>
  <si>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</si>
  <si>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</si>
  <si>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</si>
  <si>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</si>
  <si>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</si>
  <si>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</si>
  <si>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</si>
  <si>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</si>
  <si>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</si>
  <si>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</si>
  <si>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</si>
  <si>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</si>
  <si>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</si>
  <si>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</si>
  <si>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</si>
  <si>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</si>
  <si>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</si>
  <si>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</si>
  <si>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</si>
  <si>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</si>
  <si>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</si>
  <si>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</si>
  <si>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</si>
  <si>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</si>
  <si>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</si>
  <si>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</si>
  <si>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</si>
  <si>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</si>
  <si>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</si>
  <si>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</si>
  <si>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</si>
  <si>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</si>
  <si>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</si>
  <si>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</si>
  <si>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</si>
  <si>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</si>
  <si>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</si>
  <si>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</si>
  <si>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</si>
  <si>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</si>
  <si>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</si>
  <si>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</si>
  <si>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</si>
  <si>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</si>
  <si>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</si>
  <si>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</si>
  <si>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</si>
  <si>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</si>
  <si>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</si>
  <si>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</si>
  <si>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</si>
  <si>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</si>
  <si>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</si>
  <si>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</si>
  <si>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</si>
  <si>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</si>
  <si>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</si>
  <si>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</si>
  <si>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</si>
  <si>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</si>
  <si>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</si>
  <si>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</si>
  <si>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</si>
  <si>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</si>
  <si>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</si>
  <si>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</si>
  <si>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</si>
  <si>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</si>
  <si>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</si>
  <si>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</si>
  <si>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</si>
  <si>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</si>
  <si>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</si>
  <si>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</si>
  <si>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</si>
  <si>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</si>
  <si>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</si>
  <si>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</si>
  <si>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</si>
  <si>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</si>
  <si>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</si>
  <si>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</si>
  <si>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</si>
  <si>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</si>
  <si>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</si>
  <si>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</si>
  <si>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</si>
  <si>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</si>
  <si>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</si>
  <si>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</si>
  <si>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</si>
  <si>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</si>
  <si>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</si>
  <si>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</si>
  <si>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</si>
  <si>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</si>
  <si>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</si>
  <si>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</si>
  <si>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</si>
  <si>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</si>
  <si>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</si>
  <si>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</si>
  <si>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</si>
  <si>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</si>
  <si>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</si>
  <si>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</si>
  <si>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</si>
  <si>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</si>
  <si>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</si>
  <si>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</si>
  <si>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</si>
  <si>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</si>
  <si>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</si>
  <si>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</si>
  <si>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</si>
  <si>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</si>
  <si>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</si>
  <si>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</si>
  <si>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</si>
  <si>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</si>
  <si>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</si>
  <si>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</si>
  <si>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</si>
  <si>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</si>
  <si>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</si>
  <si>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</si>
  <si>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</si>
  <si>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</si>
  <si>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</si>
  <si>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</si>
  <si>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</si>
  <si>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</si>
  <si>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</si>
  <si>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</si>
  <si>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</si>
  <si>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</si>
  <si>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</si>
  <si>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</si>
  <si>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</si>
  <si>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</si>
  <si>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</si>
  <si>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</si>
  <si>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</si>
  <si>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</si>
  <si>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</si>
  <si>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</si>
  <si>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</si>
  <si>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</si>
  <si>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</si>
  <si>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</si>
  <si>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</si>
  <si>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</si>
  <si>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</si>
  <si>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</si>
  <si>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</si>
  <si>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</si>
  <si>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</si>
  <si>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</si>
  <si>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</si>
  <si>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</si>
  <si>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</si>
  <si>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</si>
  <si>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</si>
  <si>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</si>
  <si>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</si>
  <si>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</si>
  <si>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</si>
  <si>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</si>
  <si>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</si>
  <si>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</si>
  <si>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</si>
  <si>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</si>
  <si>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</si>
  <si>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</si>
  <si>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</si>
  <si>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</si>
  <si>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</si>
  <si>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</si>
  <si>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</si>
  <si>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</si>
  <si>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</si>
  <si>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</si>
  <si>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</si>
  <si>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</si>
  <si>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</si>
  <si>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</si>
  <si>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</si>
  <si>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</si>
  <si>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</si>
  <si>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</si>
  <si>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</si>
  <si>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</si>
  <si>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</si>
  <si>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</si>
  <si>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</si>
  <si>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</si>
  <si>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</si>
  <si>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</si>
  <si>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</si>
  <si>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</si>
  <si>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</si>
  <si>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</si>
  <si>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</si>
  <si>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</si>
  <si>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</si>
  <si>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</si>
  <si>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</si>
  <si>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</si>
  <si>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</si>
  <si>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</si>
  <si>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</si>
  <si>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</si>
  <si>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</si>
  <si>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</si>
  <si>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</si>
  <si>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</si>
  <si>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</si>
  <si>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</si>
  <si>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</si>
  <si>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</si>
  <si>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</si>
  <si>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</si>
  <si>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</si>
  <si>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</si>
  <si>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</si>
  <si>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</si>
  <si>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</si>
  <si>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</si>
  <si>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</si>
  <si>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</si>
  <si>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</si>
  <si>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</si>
  <si>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</si>
  <si>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</si>
  <si>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</si>
  <si>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</si>
  <si>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</si>
  <si>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</si>
  <si>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</si>
  <si>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</si>
  <si>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</si>
  <si>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</si>
  <si>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</si>
  <si>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</si>
  <si>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</si>
  <si>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</si>
  <si>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</si>
  <si>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</si>
  <si>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</si>
  <si>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</si>
  <si>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</si>
  <si>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</si>
  <si>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</si>
  <si>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</si>
  <si>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</si>
  <si>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</si>
  <si>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</si>
  <si>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</si>
  <si>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</si>
  <si>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</si>
  <si>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</si>
  <si>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</si>
  <si>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</si>
  <si>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</si>
  <si>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</si>
  <si>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</si>
  <si>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</si>
  <si>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</si>
  <si>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</si>
  <si>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</si>
  <si>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</si>
  <si>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</si>
  <si>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</si>
  <si>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</si>
  <si>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</si>
  <si>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</si>
  <si>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</si>
  <si>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</si>
  <si>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</si>
  <si>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</si>
  <si>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</si>
  <si>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</si>
  <si>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</si>
  <si>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</si>
  <si>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</si>
  <si>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</si>
  <si>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</si>
  <si>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</si>
  <si>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</si>
  <si>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</si>
  <si>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</si>
  <si>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</si>
  <si>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</si>
  <si>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</si>
  <si>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</si>
  <si>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</si>
  <si>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</si>
  <si>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</si>
  <si>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</si>
  <si>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</si>
  <si>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</si>
  <si>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</si>
  <si>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</si>
  <si>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</si>
  <si>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</si>
  <si>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</si>
  <si>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</si>
  <si>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</si>
  <si>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</si>
  <si>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</si>
  <si>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</si>
  <si>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</si>
  <si>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</si>
  <si>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</si>
  <si>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</si>
  <si>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</si>
  <si>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</si>
  <si>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</si>
  <si>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</si>
  <si>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</si>
  <si>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</si>
  <si>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</si>
  <si>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</si>
  <si>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</si>
  <si>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</si>
  <si>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</si>
  <si>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</si>
  <si>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</si>
  <si>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</si>
  <si>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</si>
  <si>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</si>
  <si>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</si>
  <si>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</si>
  <si>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</si>
  <si>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</si>
  <si>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</si>
  <si>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</si>
  <si>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</si>
  <si>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</si>
  <si>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</si>
  <si>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</si>
  <si>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</si>
  <si>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</si>
  <si>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</si>
  <si>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</si>
  <si>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</si>
  <si>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</si>
  <si>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</si>
  <si>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</si>
  <si>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</si>
  <si>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</si>
  <si>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</si>
  <si>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</si>
  <si>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</si>
  <si>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</si>
  <si>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</si>
  <si>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</si>
  <si>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</si>
  <si>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</si>
  <si>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</si>
  <si>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</si>
  <si>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</si>
  <si>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</si>
  <si>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</si>
  <si>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</si>
  <si>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</si>
  <si>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</si>
  <si>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</si>
  <si>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</si>
  <si>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</si>
  <si>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</si>
  <si>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</si>
  <si>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</si>
  <si>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</si>
  <si>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</si>
  <si>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</si>
  <si>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</si>
  <si>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</si>
  <si>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</si>
  <si>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</si>
  <si>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</si>
  <si>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</si>
  <si>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</si>
  <si>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</si>
  <si>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</si>
  <si>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</si>
  <si>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</si>
  <si>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</si>
  <si>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</si>
  <si>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</si>
  <si>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</si>
  <si>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</si>
  <si>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</si>
  <si>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</si>
  <si>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</si>
  <si>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</si>
  <si>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</si>
  <si>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</si>
  <si>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</si>
  <si>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</si>
  <si>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</si>
  <si>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</si>
  <si>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</si>
  <si>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</si>
  <si>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</si>
  <si>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</si>
  <si>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</si>
  <si>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</si>
  <si>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</si>
  <si>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</si>
  <si>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</si>
  <si>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</si>
  <si>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</si>
  <si>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</si>
  <si>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</si>
  <si>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</si>
  <si>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</si>
  <si>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</si>
  <si>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</si>
  <si>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</si>
  <si>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</si>
  <si>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</si>
  <si>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</si>
  <si>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</si>
  <si>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</si>
  <si>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</si>
  <si>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</si>
  <si>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</si>
  <si>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</si>
  <si>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</si>
  <si>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</si>
  <si>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</si>
  <si>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</si>
  <si>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</si>
  <si>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</si>
  <si>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</si>
  <si>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</si>
  <si>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</si>
  <si>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</si>
  <si>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</si>
  <si>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</si>
  <si>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</si>
  <si>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</si>
  <si>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</si>
  <si>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</si>
  <si>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</si>
  <si>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</si>
  <si>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</si>
  <si>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</si>
  <si>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</si>
  <si>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</si>
  <si>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</si>
  <si>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</si>
  <si>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</si>
  <si>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</si>
  <si>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</si>
  <si>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</si>
  <si>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</si>
  <si>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</si>
  <si>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</si>
  <si>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</si>
  <si>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</si>
  <si>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</si>
  <si>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</si>
  <si>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</si>
  <si>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</si>
  <si>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</si>
  <si>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</si>
  <si>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</si>
  <si>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</si>
  <si>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</si>
  <si>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</si>
  <si>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</si>
  <si>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</si>
  <si>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</si>
  <si>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</si>
  <si>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</si>
  <si>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</si>
  <si>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</si>
  <si>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</si>
  <si>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</si>
  <si>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</si>
  <si>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</si>
  <si>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</si>
  <si>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</si>
  <si>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</si>
  <si>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</si>
  <si>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</si>
  <si>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</si>
  <si>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</si>
  <si>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</si>
  <si>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</si>
  <si>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</si>
  <si>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</si>
  <si>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</si>
  <si>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</si>
  <si>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</si>
  <si>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</si>
  <si>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</si>
  <si>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</si>
  <si>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</si>
  <si>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</si>
  <si>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</si>
  <si>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</si>
  <si>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</si>
  <si>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</si>
  <si>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</si>
  <si>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</si>
  <si>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</si>
  <si>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</si>
  <si>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</si>
  <si>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</si>
  <si>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</si>
  <si>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</si>
  <si>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</si>
  <si>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</si>
  <si>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</si>
  <si>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</si>
  <si>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</si>
  <si>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</si>
  <si>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</si>
  <si>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</si>
  <si>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</si>
  <si>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</si>
  <si>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</si>
  <si>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</si>
  <si>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</si>
  <si>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</si>
  <si>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</si>
  <si>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</si>
  <si>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</si>
  <si>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</si>
  <si>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</si>
  <si>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</si>
  <si>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</si>
  <si>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</si>
  <si>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</si>
  <si>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</si>
  <si>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</si>
  <si>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</si>
  <si>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</si>
  <si>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</si>
  <si>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</si>
  <si>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</si>
  <si>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</si>
  <si>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</si>
  <si>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</si>
  <si>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</si>
  <si>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</si>
  <si>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</si>
  <si>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</si>
  <si>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</si>
  <si>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</si>
  <si>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</si>
  <si>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</si>
  <si>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</si>
  <si>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</si>
  <si>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</si>
  <si>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</si>
  <si>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</si>
  <si>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</si>
  <si>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</si>
  <si>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</si>
  <si>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</si>
  <si>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</si>
  <si>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</si>
  <si>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</si>
  <si>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</si>
  <si>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</si>
  <si>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</si>
  <si>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</si>
  <si>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</si>
  <si>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</si>
  <si>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</si>
  <si>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</si>
  <si>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</si>
  <si>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</si>
  <si>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</si>
  <si>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</si>
  <si>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</si>
  <si>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</si>
  <si>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</si>
  <si>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</si>
  <si>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</si>
  <si>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</si>
  <si>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</si>
  <si>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</si>
  <si>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</si>
  <si>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</si>
  <si>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</si>
  <si>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</si>
  <si>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</si>
  <si>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</si>
  <si>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</si>
  <si>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</si>
  <si>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</si>
  <si>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</si>
  <si>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</si>
  <si>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</si>
  <si>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</si>
  <si>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</si>
  <si>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</si>
  <si>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</si>
  <si>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</si>
  <si>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</si>
  <si>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</si>
  <si>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</si>
  <si>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</si>
  <si>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</si>
  <si>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</si>
  <si>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</si>
  <si>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</si>
  <si>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</si>
  <si>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</si>
  <si>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</si>
  <si>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</si>
  <si>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</si>
  <si>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</si>
  <si>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</si>
  <si>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</si>
  <si>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</si>
  <si>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</si>
  <si>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</si>
  <si>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</si>
  <si>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</si>
  <si>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</si>
  <si>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</si>
  <si>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</si>
  <si>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</si>
  <si>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</si>
  <si>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</si>
  <si>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</si>
  <si>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</si>
  <si>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</si>
  <si>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</si>
  <si>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</si>
  <si>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</si>
  <si>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</si>
  <si>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</si>
  <si>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</si>
  <si>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</si>
  <si>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</si>
  <si>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</si>
  <si>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</si>
  <si>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</si>
  <si>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</si>
  <si>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</si>
  <si>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</si>
  <si>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</si>
  <si>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</si>
  <si>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</si>
  <si>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</si>
  <si>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</si>
  <si>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</si>
  <si>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</si>
  <si>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</si>
  <si>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</si>
  <si>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</si>
  <si>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</si>
  <si>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</si>
  <si>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</si>
  <si>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</si>
  <si>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</si>
  <si>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</si>
  <si>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</si>
  <si>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</si>
  <si>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</si>
  <si>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</si>
  <si>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</si>
  <si>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</si>
  <si>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</si>
  <si>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</si>
  <si>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</si>
  <si>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</si>
  <si>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</si>
  <si>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</si>
  <si>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</si>
  <si>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</si>
  <si>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</si>
  <si>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</si>
  <si>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</si>
  <si>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</si>
  <si>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</si>
  <si>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</si>
  <si>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</si>
  <si>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</si>
  <si>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</si>
  <si>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</si>
  <si>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</si>
  <si>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</si>
  <si>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</si>
  <si>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</si>
  <si>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</si>
  <si>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</si>
  <si>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</si>
  <si>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</si>
  <si>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</si>
  <si>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</si>
  <si>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</si>
  <si>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</si>
  <si>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</si>
  <si>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</si>
  <si>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</si>
  <si>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</si>
  <si>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</si>
  <si>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</si>
  <si>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</si>
  <si>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</si>
  <si>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</si>
  <si>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</si>
  <si>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</si>
  <si>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</si>
  <si>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</si>
  <si>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</si>
  <si>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</si>
  <si>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</si>
  <si>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</si>
  <si>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</si>
  <si>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</si>
  <si>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</si>
  <si>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</si>
  <si>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</si>
  <si>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</si>
  <si>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</si>
  <si>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</si>
  <si>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</si>
  <si>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</si>
  <si>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</si>
  <si>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</si>
  <si>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</si>
  <si>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</si>
  <si>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</si>
  <si>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</si>
  <si>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</si>
  <si>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</si>
  <si>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</si>
  <si>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</si>
  <si>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</si>
  <si>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</si>
  <si>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</si>
  <si>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</si>
  <si>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</si>
  <si>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</si>
  <si>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</si>
  <si>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</si>
  <si>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</si>
  <si>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</si>
  <si>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</si>
  <si>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</si>
  <si>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</si>
  <si>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</si>
  <si>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</si>
  <si>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</si>
  <si>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</si>
  <si>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</si>
  <si>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</si>
  <si>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</si>
  <si>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</si>
  <si>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</si>
  <si>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</si>
  <si>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</si>
  <si>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</si>
  <si>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</si>
  <si>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</si>
  <si>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</si>
  <si>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</si>
  <si>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</si>
  <si>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</si>
  <si>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</si>
  <si>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</si>
  <si>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</si>
  <si>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</si>
  <si>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</si>
  <si>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</si>
  <si>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</si>
  <si>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</si>
  <si>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</si>
  <si>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</si>
  <si>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</si>
  <si>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</si>
  <si>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</si>
  <si>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</si>
  <si>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</si>
  <si>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</si>
  <si>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</si>
  <si>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</si>
  <si>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</si>
  <si>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</si>
  <si>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</si>
  <si>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</si>
  <si>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</si>
  <si>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</si>
  <si>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</si>
  <si>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</si>
  <si>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</si>
  <si>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</si>
  <si>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</si>
  <si>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</si>
  <si>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</si>
  <si>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</si>
  <si>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</si>
  <si>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</si>
  <si>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</si>
  <si>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</si>
  <si>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</si>
  <si>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</si>
  <si>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</si>
  <si>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</si>
  <si>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</si>
  <si>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</si>
  <si>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</si>
  <si>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</si>
  <si>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</si>
  <si>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</si>
  <si>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</si>
  <si>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</si>
  <si>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</si>
  <si>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</si>
  <si>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</si>
  <si>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</si>
  <si>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</si>
  <si>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</si>
  <si>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</si>
  <si>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</si>
  <si>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</si>
  <si>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</si>
  <si>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</si>
  <si>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</si>
  <si>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</si>
  <si>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</si>
  <si>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</si>
  <si>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</si>
  <si>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</si>
  <si>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</si>
  <si>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</si>
  <si>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</si>
  <si>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</si>
  <si>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</si>
  <si>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</si>
  <si>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</si>
  <si>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</si>
  <si>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</si>
  <si>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</si>
  <si>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</si>
  <si>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</si>
  <si>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</si>
  <si>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</si>
  <si>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</si>
  <si>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</si>
  <si>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</si>
  <si>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</si>
  <si>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</si>
  <si>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</si>
  <si>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</si>
  <si>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</si>
  <si>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</si>
  <si>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</si>
  <si>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</si>
  <si>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</si>
  <si>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</si>
  <si>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</si>
  <si>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</si>
  <si>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</si>
  <si>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</si>
  <si>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</si>
  <si>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</si>
  <si>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</si>
  <si>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</si>
  <si>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</si>
  <si>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</si>
  <si>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</si>
  <si>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</si>
  <si>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</si>
  <si>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</si>
  <si>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</si>
  <si>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</si>
  <si>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</si>
  <si>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</si>
  <si>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</si>
  <si>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</si>
  <si>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</si>
  <si>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</si>
  <si>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</si>
  <si>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</si>
  <si>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</si>
  <si>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</si>
  <si>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</si>
  <si>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</si>
  <si>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</si>
  <si>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</si>
  <si>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</si>
  <si>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</si>
  <si>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</si>
  <si>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</si>
  <si>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</si>
  <si>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</si>
  <si>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</si>
  <si>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</si>
  <si>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</si>
  <si>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</si>
  <si>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</si>
  <si>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</si>
  <si>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</si>
  <si>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</si>
  <si>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</si>
  <si>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</si>
  <si>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</si>
  <si>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</si>
  <si>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</si>
  <si>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</si>
  <si>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</si>
  <si>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</si>
  <si>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</si>
  <si>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</si>
  <si>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</si>
  <si>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</si>
  <si>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</si>
  <si>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</si>
  <si>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</si>
  <si>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</si>
  <si>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</si>
  <si>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</si>
  <si>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</si>
  <si>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</si>
  <si>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</si>
  <si>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</si>
  <si>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</si>
  <si>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</si>
  <si>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</si>
  <si>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</si>
  <si>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</si>
  <si>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</si>
  <si>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</si>
  <si>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</si>
  <si>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</si>
  <si>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</si>
  <si>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</si>
  <si>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</si>
  <si>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</si>
  <si>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</si>
  <si>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</si>
  <si>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</si>
  <si>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</si>
  <si>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</si>
  <si>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</si>
  <si>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</si>
  <si>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</si>
  <si>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</si>
  <si>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</si>
  <si>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</si>
  <si>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</si>
  <si>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</si>
  <si>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</si>
  <si>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</si>
  <si>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</si>
  <si>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</si>
  <si>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</si>
  <si>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</si>
  <si>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</si>
  <si>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</si>
  <si>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</si>
  <si>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</si>
  <si>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</si>
  <si>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</si>
  <si>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</si>
  <si>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</si>
  <si>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</si>
  <si>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</si>
  <si>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</si>
  <si>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</si>
  <si>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</si>
  <si>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</si>
  <si>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</si>
  <si>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</si>
  <si>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</si>
  <si>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</si>
  <si>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</si>
  <si>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</si>
  <si>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</si>
  <si>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</si>
  <si>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</si>
  <si>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</si>
  <si>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</si>
  <si>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</si>
  <si>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</si>
  <si>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</si>
  <si>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</si>
  <si>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</si>
  <si>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</si>
  <si>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</si>
  <si>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</si>
  <si>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</si>
  <si>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</si>
  <si>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</si>
  <si>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</si>
  <si>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</si>
  <si>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</si>
  <si>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</si>
  <si>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</si>
  <si>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</si>
  <si>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</si>
  <si>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</si>
  <si>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</si>
  <si>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</si>
  <si>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</si>
  <si>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</si>
  <si>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</si>
  <si>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</si>
  <si>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</si>
  <si>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</si>
  <si>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</si>
  <si>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</si>
  <si>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</si>
  <si>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</si>
  <si>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</si>
  <si>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</si>
  <si>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</si>
  <si>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</si>
  <si>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</si>
  <si>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</si>
  <si>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</si>
  <si>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</si>
  <si>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</si>
  <si>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</si>
  <si>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</si>
  <si>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</si>
  <si>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</si>
  <si>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</si>
  <si>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</si>
  <si>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</si>
  <si>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</si>
  <si>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</si>
  <si>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</si>
  <si>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</si>
  <si>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</si>
  <si>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</si>
  <si>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</si>
  <si>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</si>
  <si>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</si>
  <si>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</si>
  <si>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</si>
  <si>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</si>
  <si>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</si>
  <si>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</si>
  <si>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</si>
  <si>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</si>
  <si>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</si>
  <si>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</si>
  <si>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</si>
  <si>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</si>
  <si>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</si>
  <si>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</si>
  <si>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</si>
  <si>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</si>
  <si>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</si>
  <si>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</si>
  <si>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</si>
  <si>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</si>
  <si>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</si>
  <si>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</si>
  <si>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</si>
  <si>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</si>
  <si>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</si>
  <si>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</si>
  <si>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</si>
  <si>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</si>
  <si>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</si>
  <si>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</si>
  <si>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</si>
  <si>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</si>
  <si>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</si>
  <si>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</si>
  <si>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</si>
  <si>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</si>
  <si>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</si>
  <si>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</si>
  <si>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</si>
  <si>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</si>
  <si>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</si>
  <si>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</si>
  <si>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</si>
  <si>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</si>
  <si>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</si>
  <si>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</si>
  <si>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</si>
  <si>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</si>
  <si>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</si>
  <si>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</si>
  <si>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</si>
  <si>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</si>
  <si>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</si>
  <si>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</si>
  <si>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</si>
  <si>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</si>
  <si>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</si>
  <si>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</si>
  <si>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</si>
  <si>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</si>
  <si>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</si>
  <si>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</si>
  <si>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</si>
  <si>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</si>
  <si>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</si>
  <si>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</si>
  <si>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</si>
  <si>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</si>
  <si>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</si>
  <si>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</si>
  <si>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</si>
  <si>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</si>
  <si>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</si>
  <si>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</si>
  <si>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</si>
  <si>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</si>
  <si>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</si>
  <si>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</si>
  <si>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</si>
  <si>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</si>
  <si>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</si>
  <si>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</si>
  <si>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</si>
  <si>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</si>
  <si>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</si>
  <si>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</si>
  <si>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</si>
  <si>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</si>
  <si>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</si>
  <si>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</si>
  <si>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</si>
  <si>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</si>
  <si>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</si>
  <si>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</si>
  <si>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</si>
  <si>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</si>
  <si>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</si>
  <si>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</si>
  <si>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</si>
  <si>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</si>
  <si>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</si>
  <si>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</si>
  <si>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</si>
  <si>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</si>
  <si>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</si>
  <si>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</si>
  <si>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</si>
  <si>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</si>
  <si>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</si>
  <si>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</si>
  <si>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</si>
  <si>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</si>
  <si>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</si>
  <si>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</si>
  <si>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</si>
  <si>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</si>
  <si>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</si>
  <si>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</si>
  <si>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</si>
  <si>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</si>
  <si>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</si>
  <si>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</si>
  <si>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</si>
  <si>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</si>
  <si>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</si>
  <si>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</si>
  <si>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</si>
  <si>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</si>
  <si>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</si>
  <si>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</si>
  <si>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</si>
  <si>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</si>
  <si>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</si>
  <si>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</si>
  <si>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</si>
  <si>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</si>
  <si>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</si>
  <si>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</si>
  <si>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</si>
  <si>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</si>
  <si>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</si>
  <si>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</si>
  <si>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</si>
  <si>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</si>
  <si>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</si>
  <si>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</si>
  <si>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</si>
  <si>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</si>
  <si>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</si>
  <si>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</si>
  <si>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</si>
  <si>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</si>
  <si>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</si>
  <si>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</si>
  <si>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</si>
  <si>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</si>
  <si>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</si>
  <si>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</si>
  <si>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</si>
  <si>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</si>
  <si>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</si>
  <si>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</si>
  <si>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</si>
  <si>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</si>
  <si>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</si>
  <si>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</si>
  <si>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</si>
  <si>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</si>
  <si>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</si>
  <si>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</si>
  <si>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</si>
  <si>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</si>
  <si>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</si>
  <si>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</si>
  <si>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</si>
  <si>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</si>
  <si>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</si>
  <si>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</si>
  <si>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</si>
  <si>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</si>
  <si>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</si>
  <si>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</si>
  <si>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</si>
  <si>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</si>
  <si>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</si>
  <si>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</si>
  <si>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</si>
  <si>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</si>
  <si>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</si>
  <si>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</si>
  <si>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</si>
  <si>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</si>
  <si>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</si>
  <si>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</si>
  <si>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</si>
  <si>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</si>
  <si>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</si>
  <si>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</si>
  <si>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</si>
  <si>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</si>
  <si>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</si>
  <si>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</si>
  <si>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</si>
  <si>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</si>
  <si>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</si>
  <si>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</si>
  <si>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</si>
  <si>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</si>
  <si>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</si>
  <si>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</si>
  <si>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</si>
  <si>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</si>
  <si>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</si>
  <si>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</si>
  <si>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</si>
  <si>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</si>
  <si>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</si>
  <si>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</si>
  <si>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</si>
  <si>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</si>
  <si>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</si>
  <si>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</si>
  <si>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</si>
  <si>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</si>
  <si>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</si>
  <si>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</si>
  <si>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</si>
  <si>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</si>
  <si>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</si>
  <si>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</si>
  <si>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</si>
  <si>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</si>
  <si>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</si>
  <si>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</si>
  <si>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</si>
  <si>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</si>
  <si>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</si>
  <si>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</si>
  <si>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</si>
  <si>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</si>
  <si>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</si>
  <si>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</si>
  <si>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</si>
  <si>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</si>
  <si>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</si>
  <si>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</si>
  <si>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</si>
  <si>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</si>
  <si>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</si>
  <si>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</si>
  <si>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</si>
  <si>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</si>
  <si>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</si>
  <si>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</si>
  <si>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</si>
  <si>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</si>
  <si>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</si>
  <si>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</si>
  <si>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</si>
  <si>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</si>
  <si>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</si>
  <si>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</si>
  <si>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</si>
  <si>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</si>
  <si>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</si>
  <si>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</si>
  <si>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</si>
  <si>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</si>
  <si>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</si>
  <si>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</si>
  <si>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</si>
  <si>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</si>
  <si>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</si>
  <si>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</si>
  <si>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</si>
  <si>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</si>
  <si>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</si>
  <si>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</si>
  <si>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</si>
  <si>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</si>
  <si>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</si>
  <si>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</si>
  <si>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</si>
  <si>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</si>
  <si>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</si>
  <si>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</si>
  <si>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</si>
  <si>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</si>
  <si>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</si>
  <si>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</si>
  <si>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</si>
  <si>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</si>
  <si>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</si>
  <si>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</si>
  <si>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</si>
  <si>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</si>
  <si>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</si>
  <si>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</si>
  <si>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</si>
  <si>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</si>
  <si>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</si>
  <si>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</si>
  <si>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</si>
  <si>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</si>
  <si>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</si>
  <si>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</si>
  <si>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</si>
  <si>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</si>
  <si>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</si>
  <si>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</si>
  <si>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</si>
  <si>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</si>
  <si>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</si>
  <si>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</si>
  <si>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</si>
  <si>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</si>
  <si>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</si>
  <si>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</si>
  <si>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</si>
  <si>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</si>
  <si>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</si>
  <si>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</si>
  <si>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</si>
  <si>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</si>
  <si>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</si>
  <si>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</si>
  <si>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</si>
  <si>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</si>
  <si>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</si>
  <si>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</si>
  <si>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</si>
  <si>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</si>
  <si>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</si>
  <si>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</si>
  <si>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</si>
  <si>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</si>
  <si>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</si>
  <si>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</si>
  <si>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</si>
  <si>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</si>
  <si>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</si>
  <si>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</si>
  <si>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</si>
  <si>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</si>
  <si>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</si>
  <si>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</si>
  <si>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</si>
  <si>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</si>
  <si>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</si>
  <si>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</si>
  <si>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</si>
  <si>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</si>
  <si>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</si>
  <si>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</si>
  <si>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</si>
  <si>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</si>
  <si>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</si>
  <si>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</si>
  <si>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</si>
  <si>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</si>
  <si>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</si>
  <si>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</si>
  <si>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</si>
  <si>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</si>
  <si>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</si>
  <si>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</si>
  <si>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</si>
  <si>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</si>
  <si>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</si>
  <si>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</si>
  <si>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</si>
  <si>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</si>
  <si>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</si>
  <si>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</si>
  <si>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</si>
  <si>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</si>
  <si>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</si>
  <si>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</si>
  <si>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</si>
  <si>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</si>
  <si>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</si>
  <si>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</si>
  <si>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</si>
  <si>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</si>
  <si>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</si>
  <si>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</si>
  <si>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</si>
  <si>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</si>
  <si>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</si>
  <si>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</si>
  <si>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</si>
  <si>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</si>
  <si>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</si>
  <si>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</si>
  <si>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</si>
  <si>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</si>
  <si>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</si>
  <si>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</si>
  <si>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</si>
  <si>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</si>
  <si>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</si>
  <si>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</si>
  <si>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</si>
  <si>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</si>
  <si>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</si>
  <si>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</si>
  <si>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</si>
  <si>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</si>
  <si>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</si>
  <si>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</si>
  <si>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</si>
  <si>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</si>
  <si>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</si>
  <si>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</si>
  <si>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</si>
  <si>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</si>
  <si>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</si>
  <si>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</si>
  <si>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</si>
  <si>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</si>
  <si>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</si>
  <si>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</si>
  <si>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</si>
  <si>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</si>
  <si>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</si>
  <si>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</si>
  <si>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</si>
  <si>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</si>
  <si>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</si>
  <si>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</si>
  <si>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</si>
  <si>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</si>
  <si>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</si>
  <si>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</si>
  <si>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</si>
  <si>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</si>
  <si>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</si>
  <si>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</si>
  <si>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</si>
  <si>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</si>
  <si>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</si>
  <si>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</si>
  <si>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</si>
  <si>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</si>
  <si>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</si>
  <si>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</si>
  <si>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</si>
  <si>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</si>
  <si>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</si>
  <si>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</si>
  <si>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</si>
  <si>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</si>
  <si>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</si>
  <si>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</si>
  <si>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</si>
  <si>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</si>
  <si>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</si>
  <si>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</si>
  <si>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</si>
  <si>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</si>
  <si>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</si>
  <si>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</si>
  <si>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</si>
  <si>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</si>
  <si>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</si>
  <si>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</si>
  <si>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</si>
  <si>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</si>
  <si>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</si>
  <si>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</si>
  <si>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</si>
  <si>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</si>
  <si>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</si>
  <si>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</si>
  <si>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</si>
  <si>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</si>
  <si>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</si>
  <si>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</si>
  <si>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</si>
  <si>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</si>
  <si>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</si>
  <si>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</si>
  <si>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</si>
  <si>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</si>
  <si>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</si>
  <si>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</si>
  <si>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</si>
  <si>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</si>
  <si>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</si>
  <si>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</si>
  <si>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</si>
  <si>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</si>
  <si>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</si>
  <si>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</si>
  <si>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</si>
  <si>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</si>
  <si>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</si>
  <si>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</si>
  <si>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</si>
  <si>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</si>
  <si>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</si>
  <si>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</si>
  <si>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</si>
  <si>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</si>
  <si>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</si>
  <si>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</si>
  <si>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</si>
  <si>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</si>
  <si>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</si>
  <si>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</si>
  <si>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</si>
  <si>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</si>
  <si>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</si>
  <si>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</si>
  <si>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</si>
  <si>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</si>
  <si>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</si>
  <si>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</si>
  <si>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</si>
  <si>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</si>
  <si>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</si>
  <si>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</si>
  <si>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</si>
  <si>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</si>
  <si>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</si>
  <si>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</si>
  <si>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</si>
  <si>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</si>
  <si>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</si>
  <si>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</si>
  <si>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</si>
  <si>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</si>
  <si>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</si>
  <si>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</si>
  <si>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</si>
  <si>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</si>
  <si>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</si>
  <si>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</si>
  <si>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</si>
  <si>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</si>
  <si>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</si>
  <si>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</si>
  <si>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</si>
  <si>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</si>
  <si>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</si>
  <si>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</si>
  <si>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</si>
  <si>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</si>
  <si>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</si>
  <si>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</si>
  <si>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</si>
  <si>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</si>
  <si>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</si>
  <si>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</si>
  <si>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</si>
  <si>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</si>
  <si>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</si>
  <si>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</si>
  <si>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</si>
  <si>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</si>
  <si>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</si>
  <si>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</si>
  <si>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</si>
  <si>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</si>
  <si>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</si>
  <si>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</si>
  <si>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</si>
  <si>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</si>
  <si>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</si>
  <si>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</si>
  <si>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</si>
  <si>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</si>
  <si>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</si>
  <si>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</si>
  <si>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</si>
  <si>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</si>
  <si>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</si>
  <si>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</si>
  <si>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</si>
  <si>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</si>
  <si>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</si>
  <si>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</si>
  <si>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</si>
  <si>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</si>
  <si>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</si>
  <si>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</si>
  <si>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</si>
  <si>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</si>
  <si>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</si>
  <si>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</si>
  <si>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</si>
  <si>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</si>
  <si>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</si>
  <si>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</si>
  <si>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</si>
  <si>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</si>
  <si>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</si>
  <si>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</si>
  <si>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</si>
  <si>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</si>
  <si>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</si>
  <si>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</si>
  <si>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</si>
  <si>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</si>
  <si>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</si>
  <si>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</si>
  <si>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</si>
  <si>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</si>
  <si>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</si>
  <si>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</si>
  <si>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</si>
  <si>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</si>
  <si>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</si>
  <si>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</si>
  <si>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</si>
  <si>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</si>
  <si>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</si>
  <si>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</si>
  <si>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</si>
  <si>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</si>
  <si>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</si>
  <si>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</si>
  <si>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</si>
  <si>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</si>
  <si>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</si>
  <si>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</si>
  <si>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</si>
  <si>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</si>
  <si>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</si>
  <si>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</si>
  <si>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</si>
  <si>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</si>
  <si>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</si>
  <si>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</si>
  <si>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</si>
  <si>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</si>
  <si>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</si>
  <si>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</si>
  <si>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</si>
  <si>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</si>
  <si>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</si>
  <si>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</si>
  <si>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</si>
  <si>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</si>
  <si>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</si>
  <si>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</si>
  <si>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</si>
  <si>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</si>
  <si>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</si>
  <si>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</si>
  <si>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</si>
  <si>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</si>
  <si>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</si>
  <si>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</si>
  <si>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</si>
  <si>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</si>
  <si>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</si>
  <si>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</si>
  <si>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</si>
  <si>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</si>
  <si>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</si>
  <si>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</si>
  <si>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</si>
  <si>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</si>
  <si>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</si>
  <si>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</si>
  <si>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</si>
  <si>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</si>
  <si>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</si>
  <si>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</si>
  <si>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</si>
  <si>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</si>
  <si>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</si>
  <si>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</si>
  <si>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</si>
  <si>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</si>
  <si>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</si>
  <si>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</si>
  <si>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</si>
  <si>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</si>
  <si>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</si>
  <si>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</si>
  <si>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</si>
  <si>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</si>
  <si>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</si>
  <si>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</si>
  <si>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</si>
  <si>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</si>
  <si>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</si>
  <si>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</si>
  <si>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</si>
  <si>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</si>
  <si>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</si>
  <si>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</si>
  <si>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</si>
  <si>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</si>
  <si>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</si>
  <si>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</si>
  <si>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</si>
  <si>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</si>
  <si>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</si>
  <si>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</si>
  <si>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</si>
  <si>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</si>
  <si>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</si>
  <si>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</si>
  <si>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</si>
  <si>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</si>
  <si>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</si>
  <si>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</si>
  <si>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</si>
  <si>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</si>
  <si>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</si>
  <si>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</si>
  <si>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</si>
  <si>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</si>
  <si>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</si>
  <si>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</si>
  <si>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</si>
  <si>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</si>
  <si>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</si>
  <si>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</si>
  <si>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</si>
  <si>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</si>
  <si>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</si>
  <si>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</si>
  <si>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</si>
  <si>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</si>
  <si>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</si>
  <si>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</si>
  <si>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</si>
  <si>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</si>
  <si>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</si>
  <si>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</si>
  <si>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</si>
  <si>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</si>
  <si>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</si>
  <si>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</si>
  <si>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</si>
  <si>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</si>
  <si>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</si>
  <si>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</si>
  <si>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</si>
  <si>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</si>
  <si>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</si>
  <si>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</si>
  <si>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</si>
  <si>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</si>
  <si>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</si>
  <si>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</si>
  <si>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</si>
  <si>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</si>
  <si>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</si>
  <si>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</si>
  <si>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</si>
  <si>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</si>
  <si>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</si>
  <si>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</si>
  <si>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</si>
  <si>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</si>
  <si>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</si>
  <si>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</si>
  <si>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</si>
  <si>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</si>
  <si>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</si>
  <si>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</si>
  <si>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</si>
  <si>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</si>
  <si>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</si>
  <si>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</si>
  <si>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</si>
  <si>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</si>
  <si>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</si>
  <si>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</si>
  <si>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</si>
  <si>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</si>
  <si>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</si>
  <si>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</si>
  <si>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</si>
  <si>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</si>
  <si>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</si>
  <si>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</si>
  <si>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</si>
  <si>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</si>
  <si>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</si>
  <si>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</si>
  <si>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</si>
  <si>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</si>
  <si>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</si>
  <si>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</si>
  <si>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</si>
  <si>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</si>
  <si>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</si>
  <si>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</si>
  <si>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</si>
  <si>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</si>
  <si>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</si>
  <si>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</si>
  <si>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</si>
  <si>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</si>
  <si>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</si>
  <si>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</si>
  <si>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</si>
  <si>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</si>
  <si>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</si>
  <si>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</si>
  <si>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</si>
  <si>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</si>
  <si>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</si>
  <si>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</si>
  <si>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</si>
  <si>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</si>
  <si>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</si>
  <si>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</si>
  <si>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</si>
  <si>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</si>
  <si>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</si>
  <si>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</si>
  <si>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</si>
  <si>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</si>
  <si>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</si>
  <si>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</si>
  <si>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</si>
  <si>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</si>
  <si>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</si>
  <si>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</si>
  <si>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</si>
  <si>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</si>
  <si>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</si>
  <si>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</si>
  <si>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</si>
  <si>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</si>
  <si>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</si>
  <si>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</si>
  <si>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</si>
  <si>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</si>
  <si>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</si>
  <si>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</si>
  <si>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</si>
  <si>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</si>
  <si>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</si>
  <si>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</si>
  <si>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</si>
  <si>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</si>
  <si>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</si>
  <si>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</si>
  <si>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</si>
  <si>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</si>
  <si>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</si>
  <si>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</si>
  <si>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</si>
  <si>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</si>
  <si>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</si>
  <si>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</si>
  <si>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</si>
  <si>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</si>
  <si>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</si>
  <si>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</si>
  <si>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</si>
  <si>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</si>
  <si>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</si>
  <si>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</si>
  <si>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</si>
  <si>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</si>
  <si>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</si>
  <si>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</si>
  <si>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</si>
  <si>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</si>
  <si>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</si>
  <si>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</si>
  <si>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</si>
  <si>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</si>
  <si>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</si>
  <si>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</si>
  <si>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</si>
  <si>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</si>
  <si>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</si>
  <si>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</si>
  <si>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</si>
  <si>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</si>
  <si>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</si>
  <si>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</si>
  <si>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</si>
  <si>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</si>
  <si>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</si>
  <si>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</si>
  <si>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</si>
  <si>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</si>
  <si>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</si>
  <si>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</si>
  <si>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</si>
  <si>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</si>
  <si>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</si>
  <si>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</si>
  <si>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</si>
  <si>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</si>
  <si>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</si>
  <si>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</si>
  <si>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</si>
  <si>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</si>
  <si>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</si>
  <si>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</si>
  <si>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</si>
  <si>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</si>
  <si>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</si>
  <si>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</si>
  <si>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</si>
  <si>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</si>
  <si>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</si>
  <si>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</si>
  <si>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</si>
  <si>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</si>
  <si>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</si>
  <si>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</si>
  <si>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</si>
  <si>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</si>
  <si>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</si>
  <si>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</si>
  <si>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</si>
  <si>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</si>
  <si>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</si>
  <si>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</si>
  <si>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</si>
  <si>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</si>
  <si>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</si>
  <si>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</si>
  <si>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</si>
  <si>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</si>
  <si>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</si>
  <si>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</si>
  <si>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</si>
  <si>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</si>
  <si>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</si>
  <si>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</si>
  <si>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</si>
  <si>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</si>
  <si>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</si>
  <si>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</si>
  <si>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</si>
  <si>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</si>
  <si>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</si>
  <si>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</si>
  <si>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</si>
  <si>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</si>
  <si>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</si>
  <si>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</si>
  <si>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</si>
  <si>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</si>
  <si>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</si>
  <si>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</si>
  <si>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</si>
  <si>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</si>
  <si>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</si>
  <si>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</si>
  <si>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</si>
  <si>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</si>
  <si>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</si>
  <si>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</si>
  <si>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</si>
  <si>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</si>
  <si>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</si>
  <si>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</si>
  <si>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</si>
  <si>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</si>
  <si>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</si>
  <si>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</si>
  <si>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</si>
  <si>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</si>
  <si>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</si>
  <si>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</si>
  <si>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</si>
  <si>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</si>
  <si>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</si>
  <si>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</si>
  <si>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</si>
  <si>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</si>
  <si>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</si>
  <si>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</si>
  <si>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</si>
  <si>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</si>
  <si>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</si>
  <si>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</si>
  <si>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</si>
  <si>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</si>
  <si>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</si>
  <si>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</si>
  <si>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</si>
  <si>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</si>
  <si>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</si>
  <si>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</si>
  <si>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</si>
  <si>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</si>
  <si>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</si>
  <si>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</si>
  <si>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</si>
  <si>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</si>
  <si>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</si>
  <si>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</si>
  <si>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</si>
  <si>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</si>
  <si>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</si>
  <si>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</si>
  <si>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</si>
  <si>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</si>
  <si>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</si>
  <si>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</si>
  <si>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</si>
  <si>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</si>
  <si>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</si>
  <si>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</si>
  <si>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</si>
  <si>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</si>
  <si>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</si>
  <si>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</si>
  <si>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</si>
  <si>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</si>
  <si>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</si>
  <si>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</si>
  <si>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</si>
  <si>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</si>
  <si>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</si>
  <si>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</si>
  <si>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</si>
  <si>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</si>
  <si>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</si>
  <si>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</si>
  <si>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</si>
  <si>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</si>
  <si>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</si>
  <si>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</si>
  <si>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</si>
  <si>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</si>
  <si>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</si>
  <si>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</si>
  <si>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</si>
  <si>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</si>
  <si>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</si>
  <si>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</si>
  <si>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</si>
  <si>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</si>
  <si>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</si>
  <si>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</si>
  <si>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</si>
  <si>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</si>
  <si>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</si>
  <si>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</si>
  <si>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</si>
  <si>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</si>
  <si>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</si>
  <si>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</si>
  <si>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</si>
  <si>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</si>
  <si>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</si>
  <si>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</si>
  <si>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</si>
  <si>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</si>
  <si>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</si>
  <si>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</si>
  <si>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</si>
  <si>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</si>
  <si>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</si>
  <si>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</si>
  <si>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</si>
  <si>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</si>
  <si>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</si>
  <si>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</si>
  <si>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</si>
  <si>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</si>
  <si>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</si>
  <si>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</si>
  <si>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</si>
  <si>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</si>
  <si>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</si>
  <si>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</si>
  <si>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</si>
  <si>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</si>
  <si>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</si>
  <si>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</si>
  <si>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</si>
  <si>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</si>
  <si>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</si>
  <si>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</si>
  <si>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</si>
  <si>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</si>
  <si>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</si>
  <si>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</si>
  <si>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</si>
  <si>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</si>
  <si>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</si>
  <si>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</si>
  <si>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</si>
  <si>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</si>
  <si>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</si>
  <si>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</si>
  <si>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</si>
  <si>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</si>
  <si>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</si>
  <si>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</si>
  <si>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</si>
  <si>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</si>
  <si>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</si>
  <si>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</si>
  <si>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</si>
  <si>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</si>
  <si>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</si>
  <si>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</si>
  <si>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</si>
  <si>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</si>
  <si>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</si>
  <si>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</si>
  <si>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</si>
  <si>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</si>
  <si>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</si>
  <si>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</si>
  <si>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</si>
  <si>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</si>
  <si>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</si>
  <si>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</si>
  <si>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</si>
  <si>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</si>
  <si>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</si>
  <si>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</si>
  <si>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</si>
  <si>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</si>
  <si>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</si>
  <si>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</si>
  <si>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</si>
  <si>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</si>
  <si>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</si>
  <si>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</si>
  <si>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</si>
  <si>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</si>
  <si>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</si>
  <si>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</si>
  <si>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</si>
  <si>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</si>
  <si>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</si>
  <si>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</si>
  <si>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</si>
  <si>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</si>
  <si>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</si>
  <si>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</si>
  <si>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</si>
  <si>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</si>
  <si>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</si>
  <si>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</si>
  <si>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</si>
  <si>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</si>
  <si>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</si>
  <si>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</si>
  <si>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</si>
  <si>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</si>
  <si>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</si>
  <si>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</si>
  <si>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</si>
  <si>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</si>
  <si>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</si>
  <si>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</si>
  <si>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</si>
  <si>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</si>
  <si>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</si>
  <si>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</si>
  <si>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</si>
  <si>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</si>
  <si>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</si>
  <si>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</si>
  <si>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</si>
  <si>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</si>
  <si>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</si>
  <si>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</si>
  <si>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</si>
  <si>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</si>
  <si>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</si>
  <si>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</si>
  <si>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</si>
  <si>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</si>
  <si>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</si>
  <si>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</si>
  <si>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</si>
  <si>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</si>
  <si>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</si>
  <si>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</si>
  <si>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</si>
  <si>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</si>
  <si>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</si>
  <si>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</si>
  <si>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</si>
  <si>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</si>
  <si>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</si>
  <si>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</si>
  <si>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</si>
  <si>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</si>
  <si>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</si>
  <si>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</si>
  <si>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</si>
  <si>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</si>
  <si>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</si>
  <si>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</si>
  <si>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</si>
  <si>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</si>
  <si>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</si>
  <si>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</si>
  <si>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</si>
  <si>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</si>
  <si>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</si>
  <si>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</si>
  <si>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</si>
  <si>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</si>
  <si>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</si>
  <si>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</si>
  <si>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</si>
  <si>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</si>
  <si>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</si>
  <si>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</si>
  <si>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</si>
  <si>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</si>
  <si>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</si>
  <si>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</si>
  <si>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</si>
  <si>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</si>
  <si>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</si>
  <si>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</si>
  <si>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</si>
  <si>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</si>
  <si>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</si>
  <si>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</si>
  <si>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</si>
  <si>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</si>
  <si>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</si>
  <si>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</si>
  <si>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</si>
  <si>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</si>
  <si>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</si>
  <si>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</si>
  <si>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</si>
  <si>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</si>
  <si>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</si>
  <si>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</si>
  <si>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</si>
  <si>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</si>
  <si>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</si>
  <si>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</si>
  <si>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</si>
  <si>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</si>
  <si>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</si>
  <si>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</si>
  <si>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</si>
  <si>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</si>
  <si>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</si>
  <si>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</si>
  <si>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</si>
  <si>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</si>
  <si>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</si>
  <si>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</si>
  <si>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</si>
  <si>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</si>
  <si>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</si>
  <si>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</si>
  <si>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</si>
  <si>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</si>
  <si>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</si>
  <si>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</si>
  <si>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</si>
  <si>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</si>
  <si>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</si>
  <si>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</si>
  <si>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</si>
  <si>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</si>
  <si>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</si>
  <si>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</si>
  <si>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</si>
  <si>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</si>
  <si>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</si>
  <si>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</si>
  <si>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</si>
  <si>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</si>
  <si>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</si>
  <si>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</si>
  <si>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</si>
  <si>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</si>
  <si>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</si>
  <si>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</si>
  <si>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</si>
  <si>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</si>
  <si>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</si>
  <si>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</si>
  <si>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</si>
  <si>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</si>
  <si>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</si>
  <si>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</si>
  <si>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</si>
  <si>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</si>
  <si>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</si>
  <si>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</si>
  <si>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</si>
  <si>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</si>
  <si>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</si>
  <si>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</si>
  <si>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</si>
  <si>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</si>
  <si>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</si>
  <si>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</si>
  <si>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</si>
  <si>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</si>
  <si>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</si>
  <si>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</si>
  <si>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</si>
  <si>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</si>
  <si>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</si>
  <si>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</si>
  <si>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</si>
  <si>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</si>
  <si>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</si>
  <si>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</si>
  <si>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</si>
  <si>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</si>
  <si>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</si>
  <si>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</si>
  <si>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</si>
  <si>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</si>
  <si>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</si>
  <si>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</si>
  <si>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</si>
  <si>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</si>
  <si>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</si>
  <si>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</si>
  <si>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</si>
  <si>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</si>
  <si>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</si>
  <si>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</si>
  <si>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</si>
  <si>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</si>
  <si>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</si>
  <si>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</si>
  <si>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</si>
  <si>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</si>
  <si>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</si>
  <si>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</si>
  <si>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</si>
  <si>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</si>
  <si>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</si>
  <si>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</si>
  <si>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</si>
  <si>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</si>
  <si>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</si>
  <si>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</si>
  <si>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</si>
  <si>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</si>
  <si>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</si>
  <si>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</si>
  <si>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</si>
  <si>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</si>
  <si>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</si>
  <si>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</si>
  <si>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</si>
  <si>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</si>
  <si>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</si>
  <si>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</si>
  <si>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</si>
  <si>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</si>
  <si>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</si>
  <si>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</si>
  <si>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</si>
  <si>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</si>
  <si>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</si>
  <si>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</si>
  <si>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</si>
  <si>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</si>
  <si>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</si>
  <si>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</si>
  <si>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</si>
  <si>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</si>
  <si>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</si>
  <si>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</si>
  <si>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</si>
  <si>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</si>
  <si>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</si>
  <si>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</si>
  <si>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</si>
  <si>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</si>
  <si>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</si>
  <si>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</si>
  <si>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</si>
  <si>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</si>
  <si>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</si>
  <si>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</si>
  <si>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</si>
  <si>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</si>
  <si>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</si>
  <si>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</si>
  <si>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</si>
  <si>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</si>
  <si>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</si>
  <si>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</si>
  <si>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</si>
  <si>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</si>
  <si>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</si>
  <si>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</si>
  <si>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</si>
  <si>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</si>
  <si>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</si>
  <si>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</si>
  <si>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</si>
  <si>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</si>
  <si>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</si>
  <si>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</si>
  <si>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</si>
  <si>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</si>
  <si>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</si>
  <si>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</si>
  <si>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</si>
  <si>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</si>
  <si>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</si>
  <si>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</si>
  <si>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</si>
  <si>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</si>
  <si>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</si>
  <si>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</si>
  <si>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</si>
  <si>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</si>
  <si>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</si>
  <si>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</si>
  <si>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</si>
  <si>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</si>
  <si>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</si>
  <si>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</si>
  <si>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</si>
  <si>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</si>
  <si>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</si>
  <si>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</si>
  <si>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</si>
  <si>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</si>
  <si>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</si>
  <si>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</si>
  <si>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</si>
  <si>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</si>
  <si>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</si>
  <si>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</si>
  <si>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</si>
  <si>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</si>
  <si>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</si>
  <si>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</si>
  <si>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</si>
  <si>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</si>
  <si>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</si>
  <si>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</si>
  <si>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</si>
  <si>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</si>
  <si>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</si>
  <si>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</si>
  <si>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</si>
  <si>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</si>
  <si>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</si>
  <si>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</si>
  <si>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</si>
  <si>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</si>
  <si>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</si>
  <si>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</si>
  <si>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</si>
  <si>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</si>
  <si>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</si>
  <si>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</si>
  <si>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</si>
  <si>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</si>
  <si>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</si>
  <si>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</si>
  <si>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</si>
  <si>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</si>
  <si>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</si>
  <si>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</si>
  <si>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</si>
  <si>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</si>
  <si>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</si>
  <si>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</si>
  <si>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</si>
  <si>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</si>
  <si>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</si>
  <si>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</si>
  <si>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</si>
  <si>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</si>
  <si>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</si>
  <si>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</si>
  <si>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</si>
  <si>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</si>
  <si>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</si>
  <si>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</si>
  <si>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</si>
  <si>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</si>
  <si>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</si>
  <si>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</si>
  <si>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</si>
  <si>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</si>
  <si>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</si>
  <si>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</si>
  <si>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</si>
  <si>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</si>
  <si>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</si>
  <si>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</si>
  <si>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</si>
  <si>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</si>
  <si>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</si>
  <si>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</si>
  <si>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</si>
  <si>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</si>
  <si>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</si>
  <si>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</si>
  <si>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</si>
  <si>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</si>
  <si>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</si>
  <si>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</si>
  <si>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</si>
  <si>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</si>
  <si>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</si>
  <si>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</si>
  <si>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</si>
  <si>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</si>
  <si>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</si>
  <si>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</si>
  <si>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</si>
  <si>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</si>
  <si>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</si>
  <si>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</si>
  <si>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</si>
  <si>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</si>
  <si>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</si>
  <si>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</si>
  <si>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</si>
  <si>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</si>
  <si>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</si>
  <si>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</si>
  <si>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</si>
  <si>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</si>
  <si>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</si>
  <si>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</si>
  <si>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</si>
  <si>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</si>
  <si>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</si>
  <si>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</si>
  <si>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</si>
  <si>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</si>
  <si>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</si>
  <si>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</si>
  <si>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</si>
  <si>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</si>
  <si>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</si>
  <si>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</si>
  <si>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</si>
  <si>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</si>
  <si>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</si>
  <si>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</si>
  <si>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</si>
  <si>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</si>
  <si>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</si>
  <si>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</si>
  <si>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</si>
  <si>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</si>
  <si>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</si>
  <si>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</si>
  <si>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</si>
  <si>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</si>
  <si>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</si>
  <si>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</si>
  <si>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</si>
  <si>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</si>
  <si>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</si>
  <si>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</si>
  <si>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</si>
  <si>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</si>
  <si>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</si>
  <si>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</si>
  <si>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</si>
  <si>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</si>
  <si>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</si>
  <si>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</si>
  <si>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</si>
  <si>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</si>
  <si>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</si>
  <si>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</si>
  <si>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</si>
  <si>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</si>
  <si>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</si>
  <si>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</si>
  <si>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</si>
  <si>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</si>
  <si>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</si>
  <si>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</si>
  <si>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</si>
  <si>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</si>
  <si>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</si>
  <si>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</si>
  <si>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</si>
  <si>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</si>
  <si>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</si>
  <si>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</si>
  <si>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</si>
  <si>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</si>
  <si>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</si>
  <si>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</si>
  <si>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</si>
  <si>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</si>
  <si>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</si>
  <si>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</si>
  <si>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</si>
  <si>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</si>
  <si>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</si>
  <si>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</si>
  <si>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</si>
  <si>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</si>
  <si>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</si>
  <si>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</si>
  <si>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</si>
  <si>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</si>
  <si>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</si>
  <si>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</si>
  <si>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</si>
  <si>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</si>
  <si>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</si>
  <si>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</si>
  <si>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</si>
  <si>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</si>
  <si>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</si>
  <si>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</si>
  <si>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</si>
  <si>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</si>
  <si>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</si>
  <si>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</si>
  <si>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</si>
  <si>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</si>
  <si>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</si>
  <si>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</si>
  <si>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</si>
  <si>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</si>
  <si>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</si>
  <si>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</si>
  <si>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</si>
  <si>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</si>
  <si>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</si>
  <si>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</si>
  <si>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</si>
  <si>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</si>
  <si>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</si>
  <si>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</si>
  <si>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</si>
  <si>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</si>
  <si>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</si>
  <si>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</si>
  <si>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</si>
  <si>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</si>
  <si>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</si>
  <si>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</si>
  <si>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</si>
  <si>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</si>
  <si>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</si>
  <si>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</si>
  <si>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</si>
  <si>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</si>
  <si>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</si>
  <si>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</si>
  <si>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</si>
  <si>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</si>
  <si>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</si>
  <si>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</si>
  <si>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</si>
  <si>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</si>
  <si>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</si>
  <si>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</si>
  <si>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</si>
  <si>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</si>
  <si>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</si>
  <si>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</si>
  <si>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</si>
  <si>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</si>
  <si>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</si>
  <si>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</si>
  <si>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</si>
  <si>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</si>
  <si>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</si>
  <si>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</si>
  <si>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</si>
  <si>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</si>
  <si>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</si>
  <si>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</si>
  <si>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</si>
  <si>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</si>
  <si>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</si>
  <si>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</si>
  <si>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</si>
  <si>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</si>
  <si>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</si>
  <si>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</si>
  <si>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</si>
  <si>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</si>
  <si>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</si>
  <si>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</si>
  <si>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</si>
  <si>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</si>
  <si>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</si>
  <si>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</si>
  <si>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</si>
  <si>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</si>
  <si>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</si>
  <si>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</si>
  <si>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</si>
  <si>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</si>
  <si>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</si>
  <si>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</si>
  <si>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</si>
  <si>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</si>
  <si>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</si>
  <si>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</si>
  <si>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</si>
  <si>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</si>
  <si>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</si>
  <si>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</si>
  <si>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</si>
  <si>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</si>
  <si>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</si>
  <si>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</si>
  <si>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</si>
  <si>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</si>
  <si>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</si>
  <si>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</si>
  <si>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</si>
  <si>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</si>
  <si>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</si>
  <si>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</si>
  <si>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</si>
  <si>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</si>
  <si>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</si>
  <si>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</si>
  <si>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</si>
  <si>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</si>
  <si>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</si>
  <si>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</si>
  <si>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</si>
  <si>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</si>
  <si>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</si>
  <si>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</si>
  <si>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</si>
  <si>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</si>
  <si>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</si>
  <si>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</si>
  <si>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</si>
  <si>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</si>
  <si>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</si>
  <si>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</si>
  <si>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</si>
  <si>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</si>
  <si>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</si>
  <si>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</si>
  <si>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</si>
  <si>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</si>
  <si>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</si>
  <si>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</si>
  <si>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</si>
  <si>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</si>
  <si>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</si>
  <si>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</si>
  <si>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</si>
  <si>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</si>
  <si>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</si>
  <si>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</si>
  <si>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</si>
  <si>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</si>
  <si>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</si>
  <si>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</si>
  <si>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</si>
  <si>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</si>
  <si>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</si>
  <si>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</si>
  <si>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</si>
  <si>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</si>
  <si>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</si>
  <si>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</si>
  <si>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</si>
  <si>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</si>
  <si>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</si>
  <si>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</si>
  <si>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</si>
  <si>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</si>
  <si>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</si>
  <si>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</si>
  <si>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</si>
  <si>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</si>
  <si>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</si>
  <si>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</si>
  <si>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</si>
  <si>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</si>
  <si>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</si>
  <si>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</si>
  <si>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</si>
  <si>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</si>
  <si>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</si>
  <si>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</si>
  <si>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</si>
  <si>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</si>
  <si>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</si>
  <si>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</si>
  <si>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</si>
  <si>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</si>
  <si>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</si>
  <si>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</si>
  <si>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</si>
  <si>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</si>
  <si>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</si>
  <si>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</si>
  <si>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</si>
  <si>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</si>
  <si>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</si>
  <si>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</si>
  <si>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</si>
  <si>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</si>
  <si>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</si>
  <si>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</si>
  <si>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</si>
  <si>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</si>
  <si>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</si>
  <si>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</si>
  <si>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</si>
  <si>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</si>
  <si>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</si>
  <si>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</si>
  <si>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</si>
  <si>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</si>
  <si>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</si>
  <si>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</si>
  <si>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</si>
  <si>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</si>
  <si>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</si>
  <si>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</si>
  <si>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</si>
  <si>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</si>
  <si>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</si>
  <si>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</si>
  <si>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</si>
  <si>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</si>
  <si>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</si>
  <si>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</si>
  <si>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</si>
  <si>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</si>
  <si>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</si>
  <si>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</si>
  <si>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</si>
  <si>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</si>
  <si>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</si>
  <si>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</si>
  <si>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</si>
  <si>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</si>
  <si>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</si>
  <si>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</si>
  <si>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</si>
  <si>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</si>
  <si>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</si>
  <si>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</si>
  <si>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</si>
  <si>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</si>
  <si>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</si>
  <si>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</si>
  <si>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</si>
  <si>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</si>
  <si>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</si>
  <si>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</si>
  <si>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</si>
  <si>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</si>
  <si>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</si>
  <si>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</si>
  <si>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</si>
  <si>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</si>
  <si>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</si>
  <si>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</si>
  <si>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</si>
  <si>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</si>
  <si>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</si>
  <si>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</si>
  <si>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</si>
  <si>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</si>
  <si>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</si>
  <si>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</si>
  <si>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</si>
  <si>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</si>
  <si>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</si>
  <si>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</si>
  <si>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</si>
  <si>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</si>
  <si>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</si>
  <si>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</si>
  <si>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</si>
  <si>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</si>
  <si>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</si>
  <si>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</si>
  <si>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</si>
  <si>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</si>
  <si>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</si>
  <si>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</si>
  <si>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</si>
  <si>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</si>
  <si>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</si>
  <si>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</si>
  <si>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</si>
  <si>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</si>
  <si>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</si>
  <si>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</si>
  <si>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</si>
  <si>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</si>
  <si>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</si>
  <si>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</si>
  <si>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</si>
  <si>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</si>
  <si>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</si>
  <si>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</si>
  <si>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</si>
  <si>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</si>
  <si>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</si>
  <si>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</si>
  <si>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</si>
  <si>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</si>
  <si>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</si>
  <si>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</si>
  <si>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</si>
  <si>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</si>
  <si>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</si>
  <si>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</si>
  <si>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</si>
  <si>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</si>
  <si>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</si>
  <si>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</si>
  <si>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</si>
  <si>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</si>
  <si>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</si>
  <si>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</si>
  <si>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</si>
  <si>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</si>
  <si>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</si>
  <si>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</si>
  <si>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</si>
  <si>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</si>
  <si>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</si>
  <si>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</si>
  <si>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</si>
  <si>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</si>
  <si>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</si>
  <si>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</si>
  <si>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</si>
  <si>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</si>
  <si>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</si>
  <si>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</si>
  <si>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</si>
  <si>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</si>
  <si>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</si>
  <si>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</si>
  <si>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</si>
  <si>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</si>
  <si>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</si>
  <si>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</si>
  <si>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</si>
  <si>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</si>
  <si>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</si>
  <si>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</si>
  <si>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</si>
  <si>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</si>
  <si>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</si>
  <si>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</si>
  <si>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</si>
  <si>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</si>
  <si>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</si>
  <si>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</si>
  <si>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</si>
  <si>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</si>
  <si>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</si>
  <si>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</si>
  <si>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</si>
  <si>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</si>
  <si>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</si>
  <si>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</si>
  <si>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</si>
  <si>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</si>
  <si>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</si>
  <si>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</si>
  <si>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</si>
  <si>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</si>
  <si>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</si>
  <si>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</si>
  <si>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</si>
  <si>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</si>
  <si>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</si>
  <si>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</si>
  <si>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</si>
  <si>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</si>
  <si>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</si>
  <si>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</si>
  <si>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</si>
  <si>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</si>
  <si>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</si>
  <si>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</si>
  <si>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</si>
  <si>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</si>
  <si>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</si>
  <si>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</si>
  <si>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</si>
  <si>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</si>
  <si>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</si>
  <si>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</si>
  <si>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</si>
  <si>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</si>
  <si>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</si>
  <si>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</si>
  <si>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</si>
  <si>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</si>
  <si>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</si>
  <si>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</si>
  <si>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</si>
  <si>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</si>
  <si>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</si>
  <si>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</si>
  <si>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</si>
  <si>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</si>
  <si>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</si>
  <si>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</si>
  <si>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</si>
  <si>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</si>
  <si>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</si>
  <si>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</si>
  <si>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</si>
  <si>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</si>
  <si>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</si>
  <si>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</si>
  <si>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</si>
  <si>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</si>
  <si>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</si>
  <si>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</si>
  <si>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</si>
  <si>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</si>
  <si>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</si>
  <si>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</si>
  <si>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</si>
  <si>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</si>
  <si>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</si>
  <si>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</si>
  <si>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</si>
  <si>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</si>
  <si>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</si>
  <si>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</si>
  <si>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</si>
  <si>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</si>
  <si>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</si>
  <si>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</si>
  <si>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</si>
  <si>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</si>
  <si>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</si>
  <si>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</si>
  <si>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</si>
  <si>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</si>
  <si>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</si>
  <si>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</si>
  <si>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</si>
  <si>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</si>
  <si>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</si>
  <si>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</si>
  <si>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</si>
  <si>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</si>
  <si>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</si>
  <si>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</si>
  <si>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</si>
  <si>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</si>
  <si>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</si>
  <si>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</si>
  <si>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</si>
  <si>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</si>
  <si>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</si>
  <si>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</si>
  <si>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</si>
  <si>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</si>
  <si>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</si>
  <si>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</si>
  <si>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</si>
  <si>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</si>
  <si>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</si>
  <si>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</si>
  <si>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</si>
  <si>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</si>
  <si>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</si>
  <si>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</si>
  <si>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</si>
  <si>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</si>
  <si>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</si>
  <si>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</si>
  <si>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</si>
  <si>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</si>
  <si>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</si>
  <si>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</si>
  <si>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</si>
  <si>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</si>
  <si>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</si>
  <si>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</si>
  <si>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</si>
  <si>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</si>
  <si>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</si>
  <si>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</si>
  <si>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</si>
  <si>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</si>
  <si>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</si>
  <si>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</si>
  <si>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</si>
  <si>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</si>
  <si>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</si>
  <si>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</si>
  <si>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</si>
  <si>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</si>
  <si>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</si>
  <si>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</si>
  <si>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</si>
  <si>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</si>
  <si>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</si>
  <si>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</si>
  <si>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</si>
  <si>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</si>
  <si>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</si>
  <si>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</si>
  <si>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</si>
  <si>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</si>
  <si>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</si>
  <si>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</si>
  <si>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</si>
  <si>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</si>
  <si>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</si>
  <si>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</si>
  <si>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</si>
  <si>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</si>
  <si>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</si>
  <si>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</si>
  <si>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</si>
  <si>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</si>
  <si>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</si>
  <si>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</si>
  <si>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</si>
  <si>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</si>
  <si>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</si>
  <si>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</si>
  <si>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</si>
  <si>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</si>
  <si>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</si>
  <si>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</si>
  <si>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</si>
  <si>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</si>
  <si>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</si>
  <si>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</si>
  <si>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</si>
  <si>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</si>
  <si>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</si>
  <si>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</si>
  <si>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</si>
  <si>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</si>
  <si>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</si>
  <si>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</si>
  <si>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</si>
  <si>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</si>
  <si>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</si>
  <si>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</si>
  <si>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</si>
  <si>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</si>
  <si>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</si>
  <si>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</si>
  <si>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</si>
  <si>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</si>
  <si>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</si>
  <si>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</si>
  <si>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</si>
  <si>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</si>
  <si>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</si>
  <si>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</si>
  <si>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</si>
  <si>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</si>
  <si>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</si>
  <si>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</si>
  <si>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</si>
  <si>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</si>
  <si>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</si>
  <si>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</si>
  <si>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</si>
  <si>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</si>
  <si>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</si>
  <si>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</si>
  <si>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</si>
  <si>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</si>
  <si>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</si>
  <si>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</si>
  <si>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</si>
  <si>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</si>
  <si>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</si>
  <si>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</si>
  <si>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</si>
  <si>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</si>
  <si>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</si>
  <si>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</si>
  <si>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</si>
  <si>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</si>
  <si>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</si>
  <si>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</si>
  <si>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</si>
  <si>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</si>
  <si>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</si>
  <si>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</si>
  <si>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</si>
  <si>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</si>
  <si>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</si>
  <si>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</si>
  <si>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</si>
  <si>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</si>
  <si>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</si>
  <si>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</si>
  <si>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</si>
  <si>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</si>
  <si>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</si>
  <si>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</si>
  <si>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</si>
  <si>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</si>
  <si>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</si>
  <si>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</si>
  <si>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</si>
  <si>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</si>
  <si>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</si>
  <si>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</si>
  <si>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</si>
  <si>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</si>
  <si>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</si>
  <si>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</si>
  <si>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</si>
  <si>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</si>
  <si>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</si>
  <si>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</si>
  <si>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</si>
  <si>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</si>
  <si>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</si>
  <si>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</si>
  <si>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</si>
  <si>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</si>
  <si>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</si>
  <si>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</si>
  <si>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</si>
  <si>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</si>
  <si>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</si>
  <si>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</si>
  <si>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</si>
  <si>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</si>
  <si>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</si>
  <si>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</si>
  <si>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</si>
  <si>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</si>
  <si>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</si>
  <si>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</si>
  <si>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</si>
  <si>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</si>
  <si>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</si>
  <si>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</si>
  <si>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</si>
  <si>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</si>
  <si>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</si>
  <si>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</si>
  <si>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</si>
  <si>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</si>
  <si>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</si>
  <si>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</si>
  <si>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</si>
  <si>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</si>
  <si>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</si>
  <si>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</si>
  <si>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</si>
  <si>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</si>
  <si>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</si>
  <si>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</si>
  <si>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</si>
  <si>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</si>
  <si>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</si>
  <si>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</si>
  <si>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</si>
  <si>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</si>
  <si>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</si>
  <si>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</si>
  <si>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</si>
  <si>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</si>
  <si>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</si>
  <si>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</si>
  <si>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</si>
  <si>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</si>
  <si>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</si>
  <si>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</si>
  <si>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</si>
  <si>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</si>
  <si>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</si>
  <si>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</si>
  <si>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</si>
  <si>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</si>
  <si>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</si>
  <si>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</si>
  <si>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</si>
  <si>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</si>
  <si>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</si>
  <si>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</si>
  <si>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</si>
  <si>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</si>
  <si>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</si>
  <si>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</si>
  <si>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</si>
  <si>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</si>
  <si>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</si>
  <si>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</si>
  <si>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</si>
  <si>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</si>
  <si>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</si>
  <si>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</si>
  <si>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</si>
  <si>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</si>
  <si>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</si>
  <si>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</si>
  <si>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</si>
  <si>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</si>
  <si>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</si>
  <si>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</si>
  <si>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</si>
  <si>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</si>
  <si>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</si>
  <si>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</si>
  <si>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</si>
  <si>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</si>
  <si>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</si>
  <si>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</si>
  <si>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</si>
  <si>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</si>
  <si>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</si>
  <si>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</si>
  <si>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</si>
  <si>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</si>
  <si>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</si>
  <si>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</si>
  <si>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</si>
  <si>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</si>
  <si>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</si>
  <si>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</si>
  <si>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</si>
  <si>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</si>
  <si>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</si>
  <si>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</si>
  <si>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</si>
  <si>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</si>
  <si>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</si>
  <si>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</si>
  <si>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</si>
  <si>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</si>
  <si>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</si>
  <si>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</si>
  <si>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</si>
  <si>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</si>
  <si>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</si>
  <si>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</si>
  <si>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</si>
  <si>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</si>
  <si>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</si>
  <si>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</si>
  <si>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</si>
  <si>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</si>
  <si>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</si>
  <si>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</si>
  <si>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</si>
  <si>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</si>
  <si>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</si>
  <si>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</si>
  <si>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</si>
  <si>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</si>
  <si>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</si>
  <si>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</si>
  <si>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</si>
  <si>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</si>
  <si>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</si>
  <si>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</si>
  <si>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</si>
  <si>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</si>
  <si>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</si>
  <si>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</si>
  <si>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</si>
  <si>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</si>
  <si>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</si>
  <si>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</si>
  <si>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</si>
  <si>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</si>
  <si>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</si>
  <si>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</si>
  <si>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</si>
  <si>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</si>
  <si>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</si>
  <si>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</si>
  <si>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</si>
  <si>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</si>
  <si>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</si>
  <si>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</si>
  <si>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</si>
  <si>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</si>
  <si>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</si>
  <si>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</si>
  <si>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</si>
  <si>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</si>
  <si>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</si>
  <si>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</si>
  <si>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</si>
  <si>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</si>
  <si>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</si>
  <si>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</si>
  <si>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</si>
  <si>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</si>
  <si>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</si>
  <si>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</si>
  <si>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</si>
  <si>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</si>
  <si>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</si>
  <si>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</si>
  <si>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</si>
  <si>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</si>
  <si>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</si>
  <si>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</si>
  <si>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</si>
  <si>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</si>
  <si>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</si>
  <si>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</si>
  <si>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</si>
  <si>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</si>
  <si>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</si>
  <si>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</si>
  <si>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</si>
  <si>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</si>
  <si>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</si>
  <si>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</si>
  <si>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</si>
  <si>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</si>
  <si>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</si>
  <si>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</si>
  <si>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</si>
  <si>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</si>
  <si>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</si>
  <si>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</si>
  <si>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</si>
  <si>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</si>
  <si>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</si>
  <si>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</si>
  <si>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</si>
  <si>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</si>
  <si>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</si>
  <si>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</si>
  <si>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</si>
  <si>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</si>
  <si>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</si>
  <si>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</si>
  <si>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</si>
  <si>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</si>
  <si>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</si>
  <si>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</si>
  <si>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</si>
  <si>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</si>
  <si>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</si>
  <si>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</si>
  <si>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</si>
  <si>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</si>
  <si>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</si>
  <si>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</si>
  <si>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</si>
  <si>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</si>
  <si>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</si>
  <si>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</si>
  <si>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</si>
  <si>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</si>
  <si>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</si>
  <si>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</si>
  <si>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</si>
  <si>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</si>
  <si>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</si>
  <si>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</si>
  <si>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</si>
  <si>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</si>
  <si>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</si>
  <si>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</si>
  <si>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</si>
  <si>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</si>
  <si>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</si>
  <si>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</si>
  <si>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</si>
  <si>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</si>
  <si>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</si>
  <si>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</si>
  <si>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</si>
  <si>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</si>
  <si>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</si>
  <si>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</si>
  <si>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</si>
  <si>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</si>
  <si>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</si>
  <si>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</si>
  <si>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</si>
  <si>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</si>
  <si>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</si>
  <si>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</si>
  <si>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</si>
  <si>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</si>
  <si>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</si>
  <si>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</si>
  <si>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</si>
  <si>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</si>
  <si>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</si>
  <si>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</si>
  <si>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</si>
  <si>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</si>
  <si>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</si>
  <si>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</si>
  <si>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</si>
  <si>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</si>
  <si>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</si>
  <si>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</si>
  <si>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</si>
  <si>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</si>
  <si>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</si>
  <si>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</si>
  <si>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</si>
  <si>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</si>
  <si>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</si>
  <si>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</si>
  <si>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</si>
  <si>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</si>
  <si>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</si>
  <si>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</si>
  <si>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</si>
  <si>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</si>
  <si>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</si>
  <si>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</si>
  <si>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</si>
  <si>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</si>
  <si>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</si>
  <si>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</si>
  <si>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</si>
  <si>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</si>
  <si>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</si>
  <si>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</si>
  <si>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</si>
  <si>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</si>
  <si>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</si>
  <si>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</si>
  <si>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</si>
  <si>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</si>
  <si>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</si>
  <si>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</si>
  <si>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</si>
  <si>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</si>
  <si>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</si>
  <si>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</si>
  <si>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</si>
  <si>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</si>
  <si>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</si>
  <si>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</si>
  <si>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</si>
  <si>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</si>
  <si>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</si>
  <si>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</si>
  <si>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</si>
  <si>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</si>
  <si>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</si>
  <si>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</si>
  <si>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</si>
  <si>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</si>
  <si>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</si>
  <si>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</si>
  <si>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</si>
  <si>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</si>
  <si>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</si>
  <si>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</si>
  <si>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</si>
  <si>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</si>
  <si>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</si>
  <si>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</si>
  <si>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</si>
  <si>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</si>
  <si>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</si>
  <si>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</si>
  <si>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</si>
  <si>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</si>
  <si>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</si>
  <si>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</si>
  <si>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</si>
  <si>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</si>
  <si>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</si>
  <si>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</si>
  <si>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</si>
  <si>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</si>
  <si>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</si>
  <si>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</si>
  <si>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</si>
  <si>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</si>
  <si>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</si>
  <si>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</si>
  <si>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</si>
  <si>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</si>
  <si>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</si>
  <si>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</si>
  <si>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</si>
  <si>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</si>
  <si>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</si>
  <si>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</si>
  <si>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</si>
  <si>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</si>
  <si>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</si>
  <si>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</si>
  <si>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</si>
  <si>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</si>
  <si>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</si>
  <si>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</si>
  <si>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</si>
  <si>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</si>
  <si>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</si>
  <si>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</si>
  <si>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</si>
  <si>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</si>
  <si>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</si>
  <si>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</si>
  <si>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</si>
  <si>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</si>
  <si>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</si>
  <si>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</si>
  <si>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</si>
  <si>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</si>
  <si>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</si>
  <si>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</si>
  <si>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</si>
  <si>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</si>
  <si>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</si>
  <si>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</si>
  <si>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</si>
  <si>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</si>
  <si>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</si>
  <si>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</si>
  <si>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</si>
  <si>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</si>
  <si>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</si>
  <si>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</si>
  <si>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</si>
  <si>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</si>
  <si>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</si>
  <si>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</si>
  <si>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</si>
  <si>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</si>
  <si>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</si>
  <si>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</si>
  <si>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</si>
  <si>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</si>
  <si>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</si>
  <si>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</si>
  <si>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</si>
  <si>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</si>
  <si>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</si>
  <si>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</si>
  <si>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</si>
  <si>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</si>
  <si>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</si>
  <si>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</si>
  <si>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</si>
  <si>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</si>
  <si>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</si>
  <si>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</si>
  <si>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</si>
  <si>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</si>
  <si>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</si>
  <si>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</si>
  <si>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</si>
  <si>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</si>
  <si>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</si>
  <si>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</si>
  <si>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</si>
  <si>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</si>
  <si>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</si>
  <si>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</si>
  <si>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</si>
  <si>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</si>
  <si>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</si>
  <si>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</si>
  <si>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</si>
  <si>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</si>
  <si>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</si>
  <si>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</si>
  <si>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</si>
  <si>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</si>
  <si>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</si>
  <si>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</si>
  <si>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</si>
  <si>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</si>
  <si>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</si>
  <si>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</si>
  <si>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</si>
  <si>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</si>
  <si>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</si>
  <si>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</si>
  <si>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</si>
  <si>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</si>
  <si>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</si>
  <si>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</si>
  <si>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</si>
  <si>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</si>
  <si>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</si>
  <si>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</si>
  <si>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</si>
  <si>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</si>
  <si>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</si>
  <si>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</si>
  <si>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</si>
  <si>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</si>
  <si>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</si>
  <si>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</si>
  <si>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</si>
  <si>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</si>
  <si>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</si>
  <si>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</si>
  <si>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</si>
  <si>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</si>
  <si>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</si>
  <si>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</si>
  <si>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</si>
  <si>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</si>
  <si>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</si>
  <si>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</si>
  <si>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</si>
  <si>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</si>
  <si>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</si>
  <si>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</si>
  <si>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</si>
  <si>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</si>
  <si>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</si>
  <si>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</si>
  <si>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</si>
  <si>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</si>
  <si>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</si>
  <si>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</si>
  <si>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</si>
  <si>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</si>
  <si>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</si>
  <si>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</si>
  <si>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</si>
  <si>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</si>
  <si>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</si>
  <si>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</si>
  <si>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</si>
  <si>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</si>
  <si>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</si>
  <si>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</si>
  <si>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</si>
  <si>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</si>
  <si>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</si>
  <si>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</si>
  <si>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</si>
  <si>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</si>
  <si>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</si>
  <si>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</si>
  <si>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</si>
  <si>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</si>
  <si>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</si>
  <si>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</si>
  <si>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</si>
  <si>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</si>
  <si>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</si>
  <si>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</si>
  <si>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</si>
  <si>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</si>
  <si>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</si>
  <si>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</si>
  <si>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</si>
  <si>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</si>
  <si>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</si>
  <si>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</si>
  <si>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</si>
  <si>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</si>
  <si>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</si>
  <si>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</si>
  <si>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</si>
  <si>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</si>
  <si>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</si>
  <si>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</si>
  <si>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</si>
  <si>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</si>
  <si>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</si>
  <si>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</si>
  <si>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</si>
  <si>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</si>
  <si>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</si>
  <si>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</si>
  <si>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</si>
  <si>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</si>
  <si>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</si>
  <si>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</si>
  <si>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</si>
  <si>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</si>
  <si>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</si>
  <si>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</si>
  <si>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</si>
  <si>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</si>
  <si>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</si>
  <si>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</si>
  <si>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</si>
  <si>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</si>
  <si>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</si>
  <si>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</si>
  <si>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</si>
  <si>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</si>
  <si>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</si>
  <si>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</si>
  <si>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</si>
  <si>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</si>
  <si>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</si>
  <si>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</si>
  <si>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</si>
  <si>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</si>
  <si>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</si>
  <si>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</si>
  <si>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</si>
  <si>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</si>
  <si>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</si>
  <si>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</si>
  <si>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</si>
  <si>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</si>
  <si>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</si>
  <si>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</si>
  <si>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</si>
  <si>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</si>
  <si>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</si>
  <si>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</si>
  <si>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</si>
  <si>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</si>
  <si>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</si>
  <si>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</si>
  <si>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</si>
  <si>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</si>
  <si>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</si>
  <si>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</si>
  <si>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</si>
  <si>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</si>
  <si>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</si>
  <si>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</si>
  <si>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</si>
  <si>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</si>
  <si>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</si>
  <si>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</si>
  <si>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</si>
  <si>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</si>
  <si>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</si>
  <si>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</si>
  <si>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</si>
  <si>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</si>
  <si>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</si>
  <si>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</si>
  <si>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</si>
  <si>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</si>
  <si>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</si>
  <si>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</si>
  <si>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</si>
  <si>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</si>
  <si>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</si>
  <si>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</si>
  <si>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</si>
  <si>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</si>
  <si>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</si>
  <si>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</si>
  <si>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</si>
  <si>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</si>
  <si>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</si>
  <si>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</si>
  <si>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</si>
  <si>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</si>
  <si>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</si>
  <si>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</si>
  <si>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</si>
  <si>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</si>
  <si>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</si>
  <si>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</si>
  <si>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</si>
  <si>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</si>
  <si>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</si>
  <si>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</si>
  <si>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</si>
  <si>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</si>
  <si>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</si>
  <si>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</si>
  <si>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</si>
  <si>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</si>
  <si>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</si>
  <si>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</si>
  <si>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</si>
  <si>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</si>
  <si>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</si>
  <si>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</si>
  <si>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</si>
  <si>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</si>
  <si>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</si>
  <si>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</si>
  <si>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</si>
  <si>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</si>
  <si>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</si>
  <si>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</si>
  <si>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</si>
  <si>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</si>
  <si>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</si>
  <si>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</si>
  <si>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</si>
  <si>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</si>
  <si>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</si>
  <si>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</si>
  <si>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</si>
  <si>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</si>
  <si>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</si>
  <si>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</si>
  <si>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</si>
  <si>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</si>
  <si>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</si>
  <si>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</si>
  <si>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</si>
  <si>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</si>
  <si>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</si>
  <si>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</si>
  <si>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</si>
  <si>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</si>
  <si>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</si>
  <si>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</si>
  <si>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</si>
  <si>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</si>
  <si>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</si>
  <si>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</si>
  <si>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</si>
  <si>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</si>
  <si>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</si>
  <si>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</si>
  <si>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</si>
  <si>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</si>
  <si>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</si>
  <si>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</si>
  <si>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</si>
  <si>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</si>
  <si>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</si>
  <si>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</si>
  <si>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</si>
  <si>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</si>
  <si>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</si>
  <si>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</si>
  <si>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</si>
  <si>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</si>
  <si>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</si>
  <si>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</si>
  <si>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</si>
  <si>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</si>
  <si>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</si>
  <si>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</si>
  <si>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</si>
  <si>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</si>
  <si>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</si>
  <si>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</si>
  <si>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</si>
  <si>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</si>
  <si>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</si>
  <si>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</si>
  <si>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</si>
  <si>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</si>
  <si>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</si>
  <si>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</si>
  <si>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</si>
  <si>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</si>
  <si>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</si>
  <si>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</si>
  <si>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</si>
  <si>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</si>
  <si>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</si>
  <si>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</si>
  <si>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</si>
  <si>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</si>
  <si>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</si>
  <si>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</si>
  <si>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</si>
  <si>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</si>
  <si>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</si>
  <si>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</si>
  <si>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</si>
  <si>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</si>
  <si>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</si>
  <si>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</si>
  <si>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</si>
  <si>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</si>
  <si>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</si>
  <si>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</si>
  <si>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</si>
  <si>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</si>
  <si>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</si>
  <si>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</si>
  <si>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</si>
  <si>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</si>
  <si>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</si>
  <si>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</si>
  <si>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</si>
  <si>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</si>
  <si>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</si>
  <si>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</si>
  <si>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</si>
  <si>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</si>
  <si>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</si>
  <si>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</si>
  <si>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</si>
  <si>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</si>
  <si>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</si>
  <si>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</si>
  <si>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</si>
  <si>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</si>
  <si>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</si>
  <si>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</si>
  <si>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</si>
  <si>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</si>
  <si>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</si>
  <si>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</si>
  <si>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</si>
  <si>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</si>
  <si>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</si>
  <si>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</si>
  <si>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</si>
  <si>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</si>
  <si>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</si>
  <si>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</si>
  <si>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</si>
  <si>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</si>
  <si>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</si>
  <si>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</si>
  <si>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</si>
  <si>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</si>
  <si>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</si>
  <si>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</si>
  <si>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</si>
  <si>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</si>
  <si>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</si>
  <si>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</si>
  <si>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</si>
  <si>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</si>
  <si>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</si>
  <si>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</si>
  <si>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</si>
  <si>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</si>
  <si>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</si>
  <si>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</si>
  <si>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</si>
  <si>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</si>
  <si>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</si>
  <si>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</si>
  <si>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</si>
  <si>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</si>
  <si>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</si>
  <si>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</si>
  <si>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</si>
  <si>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</si>
  <si>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</si>
  <si>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</si>
  <si>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</si>
  <si>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</si>
  <si>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</si>
  <si>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</si>
  <si>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</si>
  <si>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</si>
  <si>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</si>
  <si>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</si>
  <si>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</si>
  <si>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</si>
  <si>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</si>
  <si>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</si>
  <si>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</si>
  <si>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</si>
  <si>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</si>
  <si>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</si>
  <si>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</si>
  <si>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</si>
  <si>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</si>
  <si>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</si>
  <si>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</si>
  <si>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</si>
  <si>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</si>
  <si>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</si>
  <si>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</si>
  <si>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</si>
  <si>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</si>
  <si>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</si>
  <si>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</si>
  <si>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</si>
  <si>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</si>
  <si>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</si>
  <si>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</si>
  <si>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</si>
  <si>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</si>
  <si>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</si>
  <si>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</si>
  <si>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</si>
  <si>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</si>
  <si>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</si>
  <si>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</si>
  <si>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</si>
  <si>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</si>
  <si>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</si>
  <si>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</si>
  <si>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</si>
  <si>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</si>
  <si>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</si>
  <si>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</si>
  <si>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</si>
  <si>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</si>
  <si>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</si>
  <si>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</si>
  <si>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</si>
  <si>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</si>
  <si>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</si>
  <si>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</si>
  <si>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</si>
  <si>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</si>
  <si>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</si>
  <si>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</si>
  <si>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</si>
  <si>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</si>
  <si>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</si>
  <si>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</si>
  <si>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</si>
  <si>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</si>
  <si>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</si>
  <si>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</si>
  <si>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</si>
  <si>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</si>
  <si>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</si>
  <si>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</si>
  <si>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</si>
  <si>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</si>
  <si>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</si>
  <si>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</si>
  <si>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</si>
  <si>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</si>
  <si>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</si>
  <si>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</si>
  <si>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</si>
  <si>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</si>
  <si>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</si>
  <si>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</si>
  <si>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</si>
  <si>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</si>
  <si>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</si>
  <si>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</si>
  <si>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</si>
  <si>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</si>
  <si>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</si>
  <si>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</si>
  <si>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</si>
  <si>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</si>
  <si>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</si>
  <si>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</si>
  <si>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</si>
  <si>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</si>
  <si>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</si>
  <si>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</si>
  <si>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</si>
  <si>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</si>
  <si>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</si>
  <si>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</si>
  <si>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</si>
  <si>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</si>
  <si>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</si>
  <si>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</si>
  <si>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</si>
  <si>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</si>
  <si>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</si>
  <si>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</si>
  <si>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</si>
  <si>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</si>
  <si>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</si>
  <si>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</si>
  <si>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</si>
  <si>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</si>
  <si>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</si>
  <si>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</si>
  <si>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</si>
  <si>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</si>
  <si>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</si>
  <si>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</si>
  <si>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</si>
  <si>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</si>
  <si>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</si>
  <si>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</si>
  <si>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</si>
  <si>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</si>
  <si>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</si>
  <si>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</si>
  <si>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</si>
  <si>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</si>
  <si>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</si>
  <si>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</si>
  <si>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</si>
  <si>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</si>
  <si>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</si>
  <si>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</si>
  <si>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</si>
  <si>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</si>
  <si>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</si>
  <si>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</si>
  <si>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</si>
  <si>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</si>
  <si>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</si>
  <si>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</si>
  <si>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</si>
  <si>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</si>
  <si>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</si>
  <si>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</si>
  <si>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</si>
  <si>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</si>
  <si>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</si>
  <si>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</si>
  <si>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</si>
  <si>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</si>
  <si>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</si>
  <si>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</si>
  <si>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</si>
  <si>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</si>
  <si>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</si>
  <si>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</si>
  <si>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</si>
  <si>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</si>
  <si>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</si>
  <si>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</si>
  <si>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</si>
  <si>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</si>
  <si>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</si>
  <si>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</si>
  <si>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</si>
  <si>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</si>
  <si>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</si>
  <si>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</si>
  <si>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</si>
  <si>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</si>
  <si>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</si>
  <si>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</si>
  <si>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</si>
  <si>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</si>
  <si>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</si>
  <si>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</si>
  <si>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</si>
  <si>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</si>
  <si>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</si>
  <si>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</si>
  <si>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</si>
  <si>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</si>
  <si>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</si>
  <si>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</si>
  <si>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</si>
  <si>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</si>
  <si>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</si>
  <si>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</si>
  <si>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</si>
  <si>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</si>
  <si>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</si>
  <si>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</si>
  <si>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</si>
  <si>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</si>
  <si>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</si>
  <si>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</si>
  <si>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</si>
  <si>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</si>
  <si>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</si>
  <si>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</si>
  <si>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</si>
  <si>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</si>
  <si>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</si>
  <si>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</si>
  <si>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</si>
  <si>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</si>
  <si>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</si>
  <si>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</si>
  <si>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</si>
  <si>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</si>
  <si>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</si>
  <si>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</si>
  <si>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</si>
  <si>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</si>
  <si>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</si>
  <si>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</si>
  <si>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</si>
  <si>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</si>
  <si>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</si>
  <si>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</si>
  <si>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</si>
  <si>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</si>
  <si>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</si>
  <si>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</si>
  <si>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</si>
  <si>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</si>
  <si>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</si>
  <si>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</si>
  <si>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</si>
  <si>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</si>
  <si>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</si>
  <si>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</si>
  <si>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</si>
  <si>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</si>
  <si>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</si>
  <si>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</si>
  <si>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</si>
  <si>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</si>
  <si>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</si>
  <si>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</si>
  <si>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</si>
  <si>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</si>
  <si>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</si>
  <si>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</si>
  <si>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</si>
  <si>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</si>
  <si>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</si>
  <si>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</si>
  <si>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</si>
  <si>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</si>
  <si>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</si>
  <si>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</si>
  <si>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</si>
  <si>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</si>
  <si>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</si>
  <si>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</si>
  <si>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</si>
  <si>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</si>
  <si>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</si>
  <si>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</si>
  <si>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</si>
  <si>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</si>
  <si>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</si>
  <si>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</si>
  <si>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</si>
  <si>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</si>
  <si>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</si>
  <si>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</si>
  <si>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</si>
  <si>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</si>
  <si>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</si>
  <si>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</si>
  <si>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</si>
  <si>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</si>
  <si>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</si>
  <si>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</si>
  <si>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</si>
  <si>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</si>
  <si>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</si>
  <si>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</si>
  <si>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</si>
  <si>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</si>
  <si>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</si>
  <si>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</si>
  <si>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</si>
  <si>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</si>
  <si>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</si>
  <si>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</si>
  <si>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</si>
  <si>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</si>
  <si>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</si>
  <si>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</si>
  <si>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</si>
  <si>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</si>
  <si>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</si>
  <si>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</si>
  <si>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</si>
  <si>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</si>
  <si>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</si>
  <si>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</si>
  <si>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</si>
  <si>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</si>
  <si>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</si>
  <si>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</si>
  <si>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</si>
  <si>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</si>
  <si>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</si>
  <si>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</si>
  <si>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</si>
  <si>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</si>
  <si>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</si>
  <si>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</si>
  <si>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</si>
  <si>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</si>
  <si>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</si>
  <si>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</si>
  <si>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</si>
  <si>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</si>
  <si>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</si>
  <si>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</si>
  <si>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</si>
  <si>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</si>
  <si>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</si>
  <si>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</si>
  <si>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</si>
  <si>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</si>
  <si>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</si>
  <si>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</si>
  <si>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</si>
  <si>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</si>
  <si>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</si>
  <si>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</si>
  <si>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</si>
  <si>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</si>
  <si>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</si>
  <si>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</si>
  <si>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</si>
  <si>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</si>
  <si>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</si>
  <si>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</si>
  <si>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</si>
  <si>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</si>
  <si>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</si>
  <si>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</si>
  <si>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</si>
  <si>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</si>
  <si>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</si>
  <si>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</si>
  <si>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</si>
  <si>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</si>
  <si>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</si>
  <si>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</si>
  <si>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</si>
  <si>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</si>
  <si>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</si>
  <si>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</si>
  <si>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</si>
  <si>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</si>
  <si>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</si>
  <si>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</si>
  <si>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</si>
  <si>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</si>
  <si>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</si>
  <si>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</si>
  <si>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</si>
  <si>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</si>
  <si>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</si>
  <si>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</si>
  <si>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</si>
  <si>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</si>
  <si>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</si>
  <si>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</si>
  <si>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</si>
  <si>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</si>
  <si>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</si>
  <si>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</si>
  <si>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</si>
  <si>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</si>
  <si>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</si>
  <si>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</si>
  <si>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</si>
  <si>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</si>
  <si>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</si>
  <si>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</si>
  <si>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</si>
  <si>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</si>
  <si>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</si>
  <si>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</si>
  <si>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</si>
  <si>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</si>
  <si>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</si>
  <si>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</si>
  <si>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</si>
  <si>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</si>
  <si>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</si>
  <si>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</si>
  <si>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</si>
  <si>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</si>
  <si>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</si>
  <si>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</si>
  <si>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</si>
  <si>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</si>
  <si>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</si>
  <si>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</si>
  <si>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</si>
  <si>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</si>
  <si>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</si>
  <si>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</si>
  <si>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</si>
  <si>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</si>
  <si>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</si>
  <si>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</si>
  <si>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</si>
  <si>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</si>
  <si>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</si>
  <si>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</si>
  <si>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</si>
  <si>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</si>
  <si>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</si>
  <si>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</si>
  <si>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</si>
  <si>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</si>
  <si>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</si>
  <si>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</si>
  <si>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</si>
  <si>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</si>
  <si>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</si>
  <si>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</si>
  <si>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</si>
  <si>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</si>
  <si>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</si>
  <si>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</si>
  <si>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</si>
  <si>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</si>
  <si>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</si>
  <si>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</si>
  <si>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</si>
  <si>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</si>
  <si>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</si>
  <si>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</si>
  <si>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</si>
  <si>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</si>
  <si>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</si>
  <si>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</si>
  <si>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</si>
  <si>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</si>
  <si>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</si>
  <si>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</si>
  <si>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</si>
  <si>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</si>
  <si>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</si>
  <si>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</si>
  <si>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</si>
  <si>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</si>
  <si>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</si>
  <si>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</si>
  <si>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</si>
  <si>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</si>
  <si>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</si>
  <si>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</si>
  <si>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</si>
  <si>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</si>
  <si>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</si>
  <si>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</si>
  <si>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</si>
  <si>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</si>
  <si>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</si>
  <si>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</si>
  <si>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</si>
  <si>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</si>
  <si>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</si>
  <si>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</si>
  <si>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</si>
  <si>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</si>
  <si>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</si>
  <si>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</si>
  <si>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</si>
  <si>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</si>
  <si>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</si>
  <si>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</si>
  <si>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</si>
  <si>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</si>
  <si>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</si>
  <si>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</si>
  <si>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</si>
  <si>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</si>
  <si>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</si>
  <si>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</si>
  <si>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</si>
  <si>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</si>
  <si>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</si>
  <si>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</si>
  <si>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</si>
  <si>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</si>
  <si>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</si>
  <si>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</si>
  <si>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</si>
  <si>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</si>
  <si>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</si>
  <si>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</si>
  <si>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</si>
  <si>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</si>
  <si>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</si>
  <si>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</si>
  <si>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</si>
  <si>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</si>
  <si>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</si>
  <si>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</si>
  <si>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</si>
  <si>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</si>
  <si>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</si>
  <si>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</si>
  <si>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</si>
  <si>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</si>
  <si>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</si>
  <si>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</si>
  <si>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</si>
  <si>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</si>
  <si>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</si>
  <si>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</si>
  <si>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</si>
  <si>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</si>
  <si>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</si>
  <si>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</si>
  <si>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</si>
  <si>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</si>
  <si>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</si>
  <si>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</si>
  <si>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</si>
  <si>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</si>
  <si>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</si>
  <si>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</si>
  <si>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</si>
  <si>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</si>
  <si>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</si>
  <si>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</si>
  <si>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</si>
  <si>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</si>
  <si>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</si>
  <si>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</si>
  <si>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</si>
  <si>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</si>
  <si>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</si>
  <si>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</si>
  <si>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</si>
  <si>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</si>
  <si>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</si>
  <si>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</si>
  <si>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</si>
  <si>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</si>
  <si>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</si>
  <si>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</si>
  <si>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</si>
  <si>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</si>
  <si>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</si>
  <si>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</si>
  <si>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</si>
  <si>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</si>
  <si>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</si>
  <si>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</si>
  <si>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</si>
  <si>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</si>
  <si>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</si>
  <si>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</si>
  <si>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</si>
  <si>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</si>
  <si>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</si>
  <si>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</si>
  <si>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</si>
  <si>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</si>
  <si>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</si>
  <si>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</si>
  <si>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</si>
  <si>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</si>
  <si>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</si>
  <si>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</si>
  <si>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</si>
  <si>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</si>
  <si>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</si>
  <si>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</si>
  <si>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</si>
  <si>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</si>
  <si>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</si>
  <si>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</si>
  <si>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</si>
  <si>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</si>
  <si>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</si>
  <si>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</si>
  <si>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</si>
  <si>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</si>
  <si>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</si>
  <si>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</si>
  <si>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</si>
  <si>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</si>
  <si>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</si>
  <si>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</si>
  <si>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</si>
  <si>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</si>
  <si>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</si>
  <si>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</si>
  <si>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</si>
  <si>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</si>
  <si>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</si>
  <si>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</si>
  <si>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</si>
  <si>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</si>
  <si>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</si>
  <si>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</si>
  <si>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</si>
  <si>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</si>
  <si>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</si>
  <si>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</si>
  <si>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</si>
  <si>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</si>
  <si>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</si>
  <si>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</si>
  <si>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</si>
  <si>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</si>
  <si>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</si>
  <si>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</si>
  <si>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</si>
  <si>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</si>
  <si>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</si>
  <si>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</si>
  <si>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</si>
  <si>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</si>
  <si>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</si>
  <si>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</si>
  <si>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</si>
  <si>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</si>
  <si>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</si>
  <si>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</si>
  <si>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</si>
  <si>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</si>
  <si>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</si>
  <si>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</si>
  <si>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</si>
  <si>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</si>
  <si>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</si>
  <si>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</si>
  <si>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</si>
  <si>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</si>
  <si>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</si>
  <si>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</si>
  <si>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</si>
  <si>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</si>
  <si>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</si>
  <si>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</si>
  <si>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</si>
  <si>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</si>
  <si>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</si>
  <si>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</si>
  <si>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</si>
  <si>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</si>
  <si>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</si>
  <si>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</si>
  <si>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</si>
  <si>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</si>
  <si>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</si>
  <si>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</si>
  <si>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</si>
  <si>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</si>
  <si>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</si>
  <si>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</si>
  <si>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</si>
  <si>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</si>
  <si>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</si>
  <si>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</si>
  <si>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</si>
  <si>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</si>
  <si>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</si>
  <si>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</si>
  <si>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</si>
  <si>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</si>
  <si>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</si>
  <si>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</si>
  <si>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</si>
  <si>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</si>
  <si>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</si>
  <si>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</si>
  <si>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</si>
  <si>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</si>
  <si>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</si>
  <si>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</si>
  <si>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</si>
  <si>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</si>
  <si>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</si>
  <si>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</si>
  <si>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</si>
  <si>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</si>
  <si>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</si>
  <si>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</si>
  <si>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</si>
  <si>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</si>
  <si>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</si>
  <si>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</si>
  <si>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</si>
  <si>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</si>
  <si>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</si>
  <si>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</si>
  <si>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</si>
  <si>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</si>
  <si>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</si>
  <si>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</si>
  <si>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</si>
  <si>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</si>
  <si>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</si>
  <si>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</si>
  <si>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</si>
  <si>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</si>
  <si>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</si>
  <si>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</si>
  <si>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</si>
  <si>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</si>
  <si>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</si>
  <si>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</si>
  <si>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</si>
  <si>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</si>
  <si>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</si>
  <si>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</si>
  <si>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</si>
  <si>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</si>
  <si>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</si>
  <si>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</si>
  <si>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</si>
  <si>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</si>
  <si>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</si>
  <si>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</si>
  <si>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</si>
  <si>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</si>
  <si>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</si>
  <si>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</si>
  <si>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</si>
  <si>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</si>
  <si>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</si>
  <si>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</si>
  <si>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</si>
  <si>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</si>
  <si>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</si>
  <si>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</si>
  <si>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</si>
  <si>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</si>
  <si>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</si>
  <si>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</si>
  <si>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</si>
  <si>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</si>
  <si>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</si>
  <si>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</si>
  <si>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</si>
  <si>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</si>
  <si>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</si>
  <si>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</si>
  <si>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</si>
  <si>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</si>
  <si>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</si>
  <si>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</si>
  <si>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</si>
  <si>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</si>
  <si>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</si>
  <si>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</si>
  <si>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</si>
  <si>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</si>
  <si>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</si>
  <si>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</si>
  <si>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</si>
  <si>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</si>
  <si>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</si>
  <si>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</si>
  <si>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</si>
  <si>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</si>
  <si>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</si>
  <si>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</si>
  <si>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</si>
  <si>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</si>
  <si>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</si>
  <si>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</si>
  <si>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</si>
  <si>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</si>
  <si>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</si>
  <si>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</si>
  <si>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</si>
  <si>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</si>
  <si>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</si>
  <si>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</si>
  <si>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</si>
  <si>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</si>
  <si>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</si>
  <si>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</si>
  <si>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</si>
  <si>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</si>
  <si>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</si>
  <si>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</si>
  <si>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</si>
  <si>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</si>
  <si>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</si>
  <si>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</si>
  <si>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</si>
  <si>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</si>
  <si>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</si>
  <si>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</si>
  <si>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</si>
  <si>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</si>
  <si>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</si>
  <si>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</si>
  <si>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</si>
  <si>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</si>
  <si>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</si>
  <si>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</si>
  <si>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</si>
  <si>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</si>
  <si>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</si>
  <si>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</si>
  <si>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</si>
  <si>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</si>
  <si>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</si>
  <si>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</si>
  <si>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</si>
  <si>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</si>
  <si>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</si>
  <si>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</si>
  <si>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</si>
  <si>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</si>
  <si>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</si>
  <si>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</si>
  <si>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</si>
  <si>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</si>
  <si>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</si>
  <si>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</si>
  <si>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</si>
  <si>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</si>
  <si>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</si>
  <si>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</si>
  <si>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</si>
  <si>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</si>
  <si>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</si>
  <si>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</si>
  <si>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</si>
  <si>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</si>
  <si>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</si>
  <si>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</si>
  <si>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</si>
  <si>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</si>
  <si>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</si>
  <si>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</si>
  <si>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</si>
  <si>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</si>
  <si>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</si>
  <si>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</si>
  <si>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</si>
  <si>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</si>
  <si>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</si>
  <si>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</si>
  <si>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</si>
  <si>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</si>
  <si>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</si>
  <si>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</si>
  <si>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</si>
  <si>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</si>
  <si>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</si>
  <si>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</si>
  <si>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</si>
  <si>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</si>
  <si>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</si>
  <si>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</si>
  <si>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</si>
  <si>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</si>
  <si>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</si>
  <si>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</si>
  <si>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</si>
  <si>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</si>
  <si>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</si>
  <si>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</si>
  <si>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</si>
  <si>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</si>
  <si>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</si>
  <si>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</si>
  <si>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</si>
  <si>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</si>
  <si>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</si>
  <si>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</si>
  <si>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</si>
  <si>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</si>
  <si>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</si>
  <si>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</si>
  <si>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</si>
  <si>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</si>
  <si>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</si>
  <si>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</si>
  <si>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</si>
  <si>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</si>
  <si>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</si>
  <si>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</si>
  <si>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</si>
  <si>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</si>
  <si>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</si>
  <si>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</si>
  <si>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</si>
  <si>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</si>
  <si>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</si>
  <si>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</si>
  <si>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</si>
  <si>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</si>
  <si>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</si>
  <si>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</si>
  <si>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</si>
  <si>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</si>
  <si>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</si>
  <si>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</si>
  <si>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</si>
  <si>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</si>
  <si>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</si>
  <si>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</si>
  <si>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</si>
  <si>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</si>
  <si>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</si>
  <si>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</si>
  <si>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</si>
  <si>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</si>
  <si>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</si>
  <si>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</si>
  <si>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</si>
  <si>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</si>
  <si>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</si>
  <si>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</si>
  <si>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</si>
  <si>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</si>
  <si>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</si>
  <si>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</si>
  <si>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</si>
  <si>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</si>
  <si>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</si>
  <si>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</si>
  <si>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</si>
  <si>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</si>
  <si>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</si>
  <si>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</si>
  <si>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</si>
  <si>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</si>
  <si>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</si>
  <si>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</si>
  <si>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</si>
  <si>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</si>
  <si>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</si>
  <si>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</si>
  <si>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</si>
  <si>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</si>
  <si>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</si>
  <si>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</si>
  <si>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</si>
  <si>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</si>
  <si>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</si>
  <si>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</si>
  <si>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</si>
  <si>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</si>
  <si>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</si>
  <si>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</si>
  <si>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</si>
  <si>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</si>
  <si>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</si>
  <si>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</si>
  <si>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</si>
  <si>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</si>
  <si>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</si>
  <si>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</si>
  <si>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</si>
  <si>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</si>
  <si>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</si>
  <si>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</si>
  <si>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</si>
  <si>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</si>
  <si>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</si>
  <si>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</si>
  <si>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</si>
  <si>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</si>
  <si>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</si>
  <si>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</si>
  <si>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</si>
  <si>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</si>
  <si>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</si>
  <si>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</si>
  <si>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</si>
  <si>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</si>
  <si>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</si>
  <si>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</si>
  <si>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</si>
  <si>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</si>
  <si>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</si>
  <si>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</si>
  <si>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</si>
  <si>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</si>
  <si>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</si>
  <si>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</si>
  <si>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</si>
  <si>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</si>
  <si>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</si>
  <si>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</si>
  <si>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</si>
  <si>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</si>
  <si>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</si>
  <si>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</si>
  <si>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</si>
  <si>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</si>
  <si>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</si>
  <si>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</si>
  <si>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</si>
  <si>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</si>
  <si>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</si>
  <si>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</si>
  <si>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</si>
  <si>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</si>
  <si>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</si>
  <si>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</si>
  <si>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</si>
  <si>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</si>
  <si>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</si>
  <si>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</si>
  <si>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</si>
  <si>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</si>
  <si>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</si>
  <si>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</si>
  <si>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</si>
  <si>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</si>
  <si>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</si>
  <si>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</si>
  <si>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</si>
  <si>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</si>
  <si>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</si>
  <si>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</si>
  <si>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</si>
  <si>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</si>
  <si>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</si>
  <si>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</si>
  <si>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</si>
  <si>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</si>
  <si>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</si>
  <si>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</si>
  <si>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</si>
  <si>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</si>
  <si>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</si>
  <si>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</si>
  <si>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</si>
  <si>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</si>
  <si>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</si>
  <si>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</si>
  <si>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</si>
  <si>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</si>
  <si>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</si>
  <si>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</si>
  <si>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</si>
  <si>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</si>
  <si>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</si>
  <si>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</si>
  <si>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</si>
  <si>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</si>
  <si>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</si>
  <si>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</si>
  <si>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</si>
  <si>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</si>
  <si>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</si>
  <si>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</si>
  <si>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</si>
  <si>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</si>
  <si>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</si>
  <si>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</si>
  <si>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</si>
  <si>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</si>
  <si>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</si>
  <si>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</si>
  <si>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</si>
  <si>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</si>
  <si>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</si>
  <si>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</si>
  <si>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</si>
  <si>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</si>
  <si>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</si>
  <si>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</si>
  <si>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</si>
  <si>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</si>
  <si>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</si>
  <si>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</si>
  <si>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</si>
  <si>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</si>
  <si>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</si>
  <si>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</si>
  <si>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</si>
  <si>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</si>
  <si>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</si>
  <si>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</si>
  <si>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</si>
  <si>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</si>
  <si>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</si>
  <si>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</si>
  <si>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</si>
  <si>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</si>
  <si>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</si>
  <si>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</si>
  <si>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</si>
  <si>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</si>
  <si>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</si>
  <si>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</si>
  <si>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</si>
  <si>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</si>
  <si>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</si>
  <si>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</si>
  <si>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</si>
  <si>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</si>
  <si>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</si>
  <si>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</si>
  <si>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</si>
  <si>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</si>
  <si>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</si>
  <si>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</si>
  <si>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</si>
  <si>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</si>
  <si>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</si>
  <si>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</si>
  <si>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</si>
  <si>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</si>
  <si>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</si>
  <si>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</si>
  <si>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</si>
  <si>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</si>
  <si>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</si>
  <si>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</si>
  <si>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</si>
  <si>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</si>
  <si>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</si>
  <si>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</si>
  <si>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</si>
  <si>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</si>
  <si>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</si>
  <si>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</si>
  <si>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</si>
  <si>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</si>
  <si>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</si>
  <si>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</si>
  <si>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</si>
  <si>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</si>
  <si>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</si>
  <si>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</si>
  <si>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</si>
  <si>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</si>
  <si>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</si>
  <si>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</si>
  <si>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</si>
  <si>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</si>
  <si>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</si>
  <si>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</si>
  <si>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</si>
  <si>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</si>
  <si>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</si>
  <si>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</si>
  <si>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</si>
  <si>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</si>
  <si>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</si>
  <si>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</si>
  <si>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</si>
  <si>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</si>
  <si>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</si>
  <si>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</si>
  <si>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</si>
  <si>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</si>
  <si>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</si>
  <si>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</si>
  <si>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</si>
  <si>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</si>
  <si>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</si>
  <si>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</si>
  <si>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</si>
  <si>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</si>
  <si>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</si>
  <si>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</si>
  <si>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</si>
  <si>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</si>
  <si>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</si>
  <si>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</si>
  <si>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</si>
  <si>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</si>
  <si>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</si>
  <si>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</si>
  <si>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</si>
  <si>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</si>
  <si>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</si>
  <si>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</si>
  <si>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</si>
  <si>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</si>
  <si>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</si>
  <si>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</si>
  <si>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</si>
  <si>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</si>
  <si>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</si>
  <si>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</si>
  <si>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</si>
  <si>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</si>
  <si>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</si>
  <si>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</si>
  <si>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</si>
  <si>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</si>
  <si>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</si>
  <si>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</si>
  <si>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</si>
  <si>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</si>
  <si>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</si>
  <si>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</si>
  <si>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</si>
  <si>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</si>
  <si>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</si>
  <si>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</si>
  <si>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</si>
  <si>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</si>
  <si>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</si>
  <si>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</si>
  <si>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</si>
  <si>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</si>
  <si>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</si>
  <si>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</si>
  <si>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</si>
  <si>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</si>
  <si>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</si>
  <si>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</si>
  <si>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</si>
  <si>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</si>
  <si>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</si>
  <si>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</si>
  <si>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</si>
  <si>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</si>
  <si>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</si>
  <si>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</si>
  <si>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</si>
  <si>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</si>
  <si>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</si>
  <si>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</si>
  <si>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</si>
  <si>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</si>
  <si>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</si>
  <si>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</si>
  <si>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</si>
  <si>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</si>
  <si>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</si>
  <si>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</si>
  <si>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</si>
  <si>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</si>
  <si>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</si>
  <si>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</si>
  <si>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</si>
  <si>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</si>
  <si>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</si>
  <si>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</si>
  <si>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</si>
  <si>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</si>
  <si>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</si>
  <si>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</si>
  <si>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</si>
  <si>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</si>
  <si>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</si>
  <si>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</si>
  <si>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</si>
  <si>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</si>
  <si>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</si>
  <si>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</si>
  <si>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</si>
  <si>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</si>
  <si>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</si>
  <si>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</si>
  <si>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</si>
  <si>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</si>
  <si>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</si>
  <si>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</si>
  <si>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</si>
  <si>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</si>
  <si>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</si>
  <si>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</si>
  <si>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</si>
  <si>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</si>
  <si>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</si>
  <si>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</si>
  <si>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</si>
  <si>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</si>
  <si>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</si>
  <si>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</si>
  <si>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</si>
  <si>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</si>
  <si>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</si>
  <si>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</si>
  <si>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</si>
  <si>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</si>
  <si>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</si>
  <si>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</si>
  <si>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</si>
  <si>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</si>
  <si>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</si>
  <si>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</si>
  <si>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</si>
  <si>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</si>
  <si>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</si>
  <si>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</si>
  <si>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</si>
  <si>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</si>
  <si>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</si>
  <si>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</si>
  <si>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</si>
  <si>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</si>
  <si>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</si>
  <si>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</si>
  <si>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</si>
  <si>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</si>
  <si>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</si>
  <si>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</si>
  <si>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</si>
  <si>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</si>
  <si>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</si>
  <si>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</si>
  <si>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</si>
  <si>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</si>
  <si>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</si>
  <si>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</si>
  <si>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</si>
  <si>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</si>
  <si>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</si>
  <si>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</si>
  <si>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</si>
  <si>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</si>
  <si>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</si>
  <si>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</si>
  <si>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</si>
  <si>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</si>
  <si>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</si>
  <si>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</si>
  <si>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</si>
  <si>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</si>
  <si>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</si>
  <si>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</si>
  <si>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</si>
  <si>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</si>
  <si>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</si>
  <si>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</si>
  <si>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</si>
  <si>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</si>
  <si>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</si>
  <si>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</si>
  <si>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</si>
  <si>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</si>
  <si>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</si>
  <si>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</si>
  <si>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</si>
  <si>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</si>
  <si>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</si>
  <si>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</si>
  <si>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</si>
  <si>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</si>
  <si>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</si>
  <si>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</si>
  <si>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</si>
  <si>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</si>
  <si>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</si>
  <si>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</si>
  <si>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</si>
  <si>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</si>
  <si>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</si>
  <si>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</si>
  <si>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</si>
  <si>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</si>
  <si>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</si>
  <si>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</si>
  <si>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</si>
  <si>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</si>
  <si>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</si>
  <si>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</si>
  <si>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</si>
  <si>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</si>
  <si>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</si>
  <si>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</si>
  <si>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</si>
  <si>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</si>
  <si>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</si>
  <si>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</si>
  <si>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</si>
  <si>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</si>
  <si>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</si>
  <si>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</si>
  <si>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</si>
  <si>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</si>
  <si>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</si>
  <si>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</si>
  <si>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</si>
  <si>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</si>
  <si>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</si>
  <si>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</si>
  <si>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</si>
  <si>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</si>
  <si>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</si>
  <si>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</si>
  <si>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</si>
  <si>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</si>
  <si>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</si>
  <si>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</si>
  <si>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</si>
  <si>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</si>
  <si>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</si>
  <si>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</si>
  <si>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</si>
  <si>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</si>
  <si>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</si>
  <si>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</si>
  <si>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</si>
  <si>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</si>
  <si>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</si>
  <si>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</si>
  <si>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</si>
  <si>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</si>
  <si>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</si>
  <si>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</si>
  <si>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</si>
  <si>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</si>
  <si>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</si>
  <si>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</si>
  <si>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</si>
  <si>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</si>
  <si>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</si>
  <si>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</si>
  <si>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</si>
  <si>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</si>
  <si>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</si>
  <si>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</si>
  <si>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</si>
  <si>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</si>
  <si>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</si>
  <si>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</si>
  <si>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</si>
  <si>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</si>
  <si>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</si>
  <si>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</si>
  <si>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</si>
  <si>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</si>
  <si>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</si>
  <si>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</si>
  <si>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</si>
  <si>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</si>
  <si>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</si>
  <si>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</si>
  <si>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</si>
  <si>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</si>
  <si>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</si>
  <si>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</si>
  <si>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</si>
  <si>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</si>
  <si>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</si>
  <si>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</si>
  <si>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</si>
  <si>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</si>
  <si>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</si>
  <si>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</si>
  <si>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</si>
  <si>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</si>
  <si>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</si>
  <si>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</si>
  <si>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</si>
  <si>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</si>
  <si>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</si>
  <si>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</si>
  <si>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</si>
  <si>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</si>
  <si>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</si>
  <si>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</si>
  <si>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</si>
  <si>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</si>
  <si>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</si>
  <si>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</si>
  <si>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</si>
  <si>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</si>
  <si>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</si>
  <si>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</si>
  <si>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</si>
  <si>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</si>
  <si>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</si>
  <si>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</si>
  <si>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</si>
  <si>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</si>
  <si>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</si>
  <si>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</si>
  <si>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</si>
  <si>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</si>
  <si>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</si>
  <si>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</si>
  <si>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</si>
  <si>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</si>
  <si>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</si>
  <si>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</si>
  <si>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</si>
  <si>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</si>
  <si>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</si>
  <si>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</si>
  <si>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</si>
  <si>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</si>
  <si>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</si>
  <si>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</si>
  <si>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</si>
  <si>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</si>
  <si>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</si>
  <si>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</si>
  <si>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</si>
  <si>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</si>
  <si>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</si>
  <si>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</si>
  <si>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</si>
  <si>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</si>
  <si>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</si>
  <si>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</si>
  <si>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</si>
  <si>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</si>
  <si>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</si>
  <si>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</si>
  <si>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</si>
  <si>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</si>
  <si>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</si>
  <si>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</si>
  <si>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</si>
  <si>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</si>
  <si>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</si>
  <si>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</si>
  <si>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</si>
  <si>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</si>
  <si>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</si>
  <si>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</si>
  <si>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</si>
  <si>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</si>
  <si>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</si>
  <si>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</si>
  <si>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</si>
  <si>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</si>
  <si>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</si>
  <si>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</si>
  <si>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</si>
  <si>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</si>
  <si>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</si>
  <si>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</si>
  <si>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</si>
  <si>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</si>
  <si>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</si>
  <si>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</si>
  <si>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</si>
  <si>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</si>
  <si>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</si>
  <si>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</si>
  <si>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</si>
  <si>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</si>
  <si>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</si>
  <si>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</si>
  <si>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</si>
  <si>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</si>
  <si>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</si>
  <si>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</si>
  <si>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</si>
  <si>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</si>
  <si>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</si>
  <si>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</si>
  <si>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</si>
  <si>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</si>
  <si>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</si>
  <si>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</si>
  <si>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</si>
  <si>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</si>
  <si>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</si>
  <si>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</si>
  <si>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</si>
  <si>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</si>
  <si>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</si>
  <si>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</si>
  <si>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</si>
  <si>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</si>
  <si>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</si>
  <si>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</si>
  <si>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</si>
  <si>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</si>
  <si>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</si>
  <si>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</si>
  <si>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</si>
  <si>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</si>
  <si>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</si>
  <si>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</si>
  <si>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</si>
  <si>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</si>
  <si>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</si>
  <si>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</si>
  <si>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</si>
  <si>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</si>
  <si>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</si>
  <si>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</si>
  <si>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</si>
  <si>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</si>
  <si>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</si>
  <si>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</si>
  <si>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</si>
  <si>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</si>
  <si>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</si>
  <si>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</si>
  <si>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</si>
  <si>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</si>
  <si>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</si>
  <si>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</si>
  <si>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</si>
  <si>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</si>
  <si>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</si>
  <si>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</si>
  <si>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</si>
  <si>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</si>
  <si>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</si>
  <si>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</si>
  <si>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</si>
  <si>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</si>
  <si>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</si>
  <si>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</si>
  <si>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</si>
  <si>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</si>
  <si>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</si>
  <si>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</si>
  <si>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</si>
  <si>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</si>
  <si>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</si>
  <si>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</si>
  <si>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</si>
  <si>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</si>
  <si>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</si>
  <si>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</si>
  <si>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</si>
  <si>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</si>
  <si>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</si>
  <si>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</si>
  <si>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</si>
  <si>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</si>
  <si>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</si>
  <si>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</si>
  <si>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</si>
  <si>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</si>
  <si>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</si>
  <si>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</si>
  <si>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</si>
  <si>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</si>
  <si>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</si>
  <si>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</si>
  <si>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</si>
  <si>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</si>
  <si>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</si>
  <si>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</si>
  <si>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</si>
  <si>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</si>
  <si>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</si>
  <si>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</si>
  <si>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</si>
  <si>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</si>
  <si>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</si>
  <si>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</si>
  <si>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</si>
  <si>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</si>
  <si>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</si>
  <si>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</si>
  <si>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</si>
  <si>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</si>
  <si>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</si>
  <si>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</si>
  <si>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</si>
  <si>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</si>
  <si>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</si>
  <si>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</si>
  <si>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</si>
  <si>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</si>
  <si>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</si>
  <si>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</si>
  <si>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</si>
  <si>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</si>
  <si>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</si>
  <si>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</si>
  <si>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</si>
  <si>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</si>
  <si>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</si>
  <si>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</si>
  <si>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</si>
  <si>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</si>
  <si>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</si>
  <si>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</si>
  <si>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</si>
  <si>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</si>
  <si>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</si>
  <si>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</si>
  <si>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</si>
  <si>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</si>
  <si>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</si>
  <si>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</si>
  <si>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</si>
  <si>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</si>
  <si>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</si>
  <si>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</si>
  <si>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</si>
  <si>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</si>
  <si>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</si>
  <si>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</si>
  <si>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</si>
  <si>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</si>
  <si>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</si>
  <si>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</si>
  <si>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</si>
  <si>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</si>
  <si>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</si>
  <si>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</si>
  <si>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</si>
  <si>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</si>
  <si>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</si>
  <si>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</si>
  <si>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</si>
  <si>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</si>
  <si>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</si>
  <si>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</si>
  <si>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</si>
  <si>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</si>
  <si>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</si>
  <si>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</si>
  <si>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</si>
  <si>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</si>
  <si>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</si>
  <si>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</si>
  <si>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</si>
  <si>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</si>
  <si>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</si>
  <si>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</si>
  <si>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</si>
  <si>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</si>
  <si>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</si>
  <si>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</si>
  <si>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</si>
  <si>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</si>
  <si>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</si>
  <si>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</si>
  <si>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</si>
  <si>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</si>
  <si>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</si>
  <si>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</si>
  <si>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</si>
  <si>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</si>
  <si>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</si>
  <si>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</si>
  <si>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</si>
  <si>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</si>
  <si>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</si>
  <si>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</si>
  <si>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</si>
  <si>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</si>
  <si>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</si>
  <si>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</si>
  <si>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</si>
  <si>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</si>
  <si>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</si>
  <si>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</si>
  <si>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</si>
  <si>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</si>
  <si>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</si>
  <si>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</si>
  <si>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</si>
  <si>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</si>
  <si>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</si>
  <si>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</si>
  <si>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</si>
  <si>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</si>
  <si>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</si>
  <si>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</si>
  <si>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</si>
  <si>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</si>
  <si>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</si>
  <si>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</si>
  <si>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</si>
  <si>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</si>
  <si>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</si>
  <si>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</si>
  <si>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</si>
  <si>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</si>
  <si>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</si>
  <si>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</si>
  <si>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</si>
  <si>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</si>
  <si>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</si>
  <si>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</si>
  <si>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</si>
  <si>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</si>
  <si>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</si>
  <si>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</si>
  <si>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</si>
  <si>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</si>
  <si>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</si>
  <si>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</si>
  <si>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</si>
  <si>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</si>
  <si>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</si>
  <si>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</si>
  <si>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</si>
  <si>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</si>
  <si>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</si>
  <si>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</si>
  <si>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</si>
  <si>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</si>
  <si>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</si>
  <si>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</si>
  <si>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</si>
  <si>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</si>
  <si>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</si>
  <si>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</si>
  <si>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</si>
  <si>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</si>
  <si>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</si>
  <si>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</si>
  <si>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</si>
  <si>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</si>
  <si>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</si>
  <si>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</si>
  <si>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</si>
  <si>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</si>
  <si>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</si>
  <si>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</si>
  <si>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</si>
  <si>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</si>
  <si>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</si>
  <si>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</si>
  <si>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</si>
  <si>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</si>
  <si>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</si>
  <si>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</si>
  <si>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</si>
  <si>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</si>
  <si>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</si>
  <si>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</si>
  <si>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</si>
  <si>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</si>
  <si>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</si>
  <si>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</si>
  <si>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</si>
  <si>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</si>
  <si>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</si>
  <si>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</si>
  <si>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</si>
  <si>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</si>
  <si>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</si>
  <si>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</si>
  <si>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</si>
  <si>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</si>
  <si>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</si>
  <si>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</si>
  <si>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</si>
  <si>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</si>
  <si>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</si>
  <si>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</si>
  <si>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</si>
  <si>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</si>
  <si>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</si>
  <si>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</si>
  <si>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</si>
  <si>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</si>
  <si>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</si>
  <si>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</si>
  <si>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</si>
  <si>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</si>
  <si>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</si>
  <si>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</si>
  <si>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</si>
  <si>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</si>
  <si>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</si>
  <si>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</si>
  <si>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</si>
  <si>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</si>
  <si>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</si>
  <si>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</si>
  <si>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</si>
  <si>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</si>
  <si>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</si>
  <si>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</si>
  <si>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</si>
  <si>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</si>
  <si>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</si>
  <si>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</si>
  <si>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</si>
  <si>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</si>
  <si>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</si>
  <si>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</si>
  <si>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</si>
  <si>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</si>
  <si>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</si>
  <si>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</si>
  <si>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</si>
  <si>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</si>
  <si>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</si>
  <si>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</si>
  <si>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</si>
  <si>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</si>
  <si>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</si>
  <si>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</si>
  <si>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</si>
  <si>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</si>
  <si>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</si>
  <si>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</si>
  <si>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</si>
  <si>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</si>
  <si>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</si>
  <si>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</si>
  <si>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</si>
  <si>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</si>
  <si>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</si>
  <si>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</si>
  <si>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</si>
  <si>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</si>
  <si>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</si>
  <si>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</si>
  <si>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</si>
  <si>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</si>
  <si>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</si>
  <si>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</si>
  <si>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</si>
  <si>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</si>
  <si>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</si>
  <si>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</si>
  <si>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</si>
  <si>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</si>
  <si>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</si>
  <si>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</si>
  <si>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</si>
  <si>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</si>
  <si>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</si>
  <si>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</si>
  <si>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</si>
  <si>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</si>
  <si>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</si>
  <si>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</si>
  <si>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</si>
  <si>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</si>
  <si>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</si>
  <si>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</si>
  <si>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</si>
  <si>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</si>
  <si>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</si>
  <si>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</si>
  <si>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</si>
  <si>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</si>
  <si>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</si>
  <si>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</si>
  <si>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</si>
  <si>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</si>
  <si>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</si>
  <si>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</si>
  <si>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</si>
  <si>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</si>
  <si>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</si>
  <si>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</si>
  <si>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</si>
  <si>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</si>
  <si>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</si>
  <si>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</si>
  <si>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</si>
  <si>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</si>
  <si>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</si>
  <si>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</si>
  <si>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</si>
  <si>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</si>
  <si>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</si>
  <si>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</si>
  <si>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</si>
  <si>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</si>
  <si>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</si>
  <si>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</si>
  <si>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</si>
  <si>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</si>
  <si>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</si>
  <si>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</si>
  <si>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</si>
  <si>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</si>
  <si>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</si>
  <si>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</si>
  <si>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</si>
  <si>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</si>
  <si>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</si>
  <si>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</si>
  <si>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</si>
  <si>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</si>
  <si>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</si>
  <si>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</si>
  <si>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</si>
  <si>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</si>
  <si>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</si>
  <si>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</si>
  <si>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</si>
  <si>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</si>
  <si>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</si>
  <si>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</si>
  <si>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</si>
  <si>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</si>
  <si>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</si>
  <si>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</si>
  <si>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</si>
  <si>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</si>
  <si>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</si>
  <si>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</si>
  <si>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</si>
  <si>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</si>
  <si>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</si>
  <si>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</si>
  <si>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</si>
  <si>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</si>
  <si>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</si>
  <si>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</si>
  <si>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</si>
  <si>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</si>
  <si>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</si>
  <si>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</si>
  <si>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</si>
  <si>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</si>
  <si>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</si>
  <si>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</si>
  <si>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</si>
  <si>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</si>
  <si>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</si>
  <si>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</si>
  <si>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</si>
  <si>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</si>
  <si>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</si>
  <si>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</si>
  <si>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</si>
  <si>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</si>
  <si>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</si>
  <si>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</si>
  <si>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</si>
  <si>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</si>
  <si>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</si>
  <si>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</si>
  <si>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</si>
  <si>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</si>
  <si>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</si>
  <si>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</si>
  <si>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</si>
  <si>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</si>
  <si>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</si>
  <si>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</si>
  <si>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</si>
  <si>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</si>
  <si>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</si>
  <si>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</si>
  <si>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</si>
  <si>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</si>
  <si>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</si>
  <si>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</si>
  <si>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</si>
  <si>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</si>
  <si>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</si>
  <si>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</si>
  <si>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</si>
  <si>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</si>
  <si>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</si>
  <si>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</si>
  <si>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</si>
  <si>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</si>
  <si>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</si>
  <si>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</si>
  <si>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</si>
  <si>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</si>
  <si>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</si>
  <si>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</si>
  <si>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</si>
  <si>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</si>
  <si>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</si>
  <si>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</si>
  <si>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</si>
  <si>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</si>
  <si>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</si>
  <si>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</si>
  <si>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</si>
  <si>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</si>
  <si>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</si>
  <si>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</si>
  <si>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</si>
  <si>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</si>
  <si>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</si>
  <si>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</si>
  <si>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</si>
  <si>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</si>
  <si>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</si>
  <si>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</si>
  <si>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</si>
  <si>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</si>
  <si>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</si>
  <si>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</si>
  <si>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</si>
  <si>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</si>
  <si>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</si>
  <si>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</si>
  <si>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</si>
  <si>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</si>
  <si>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</si>
  <si>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</si>
  <si>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</si>
  <si>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</si>
  <si>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</si>
  <si>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</si>
  <si>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</si>
  <si>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</si>
  <si>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</si>
  <si>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</si>
  <si>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</si>
  <si>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</si>
  <si>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</si>
  <si>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</si>
  <si>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</si>
  <si>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</si>
  <si>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</si>
  <si>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</si>
  <si>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</si>
  <si>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</si>
  <si>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</si>
  <si>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</si>
  <si>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</si>
  <si>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</si>
  <si>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</si>
  <si>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</si>
  <si>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</si>
  <si>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</si>
  <si>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</si>
  <si>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</si>
  <si>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</si>
  <si>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</si>
  <si>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</si>
  <si>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</si>
  <si>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</si>
  <si>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</si>
  <si>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</si>
  <si>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</si>
  <si>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</si>
  <si>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</si>
  <si>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</si>
  <si>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</si>
  <si>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</si>
  <si>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</si>
  <si>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</si>
  <si>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</si>
  <si>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</si>
  <si>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</si>
  <si>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</si>
  <si>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</si>
  <si>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</si>
  <si>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</si>
  <si>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</si>
  <si>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</si>
  <si>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</si>
  <si>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</si>
  <si>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</si>
  <si>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</si>
  <si>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</si>
  <si>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</si>
  <si>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</si>
  <si>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</si>
  <si>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</si>
  <si>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</si>
  <si>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</si>
  <si>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</si>
  <si>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</si>
  <si>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</si>
  <si>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</si>
  <si>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</si>
  <si>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</si>
  <si>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</si>
  <si>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</si>
  <si>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</si>
  <si>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</si>
  <si>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</si>
  <si>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</si>
  <si>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</si>
  <si>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</si>
  <si>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</si>
  <si>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</si>
  <si>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</si>
  <si>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</si>
  <si>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</si>
  <si>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</si>
  <si>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</si>
  <si>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</si>
  <si>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</si>
  <si>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</si>
  <si>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</si>
  <si>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</si>
  <si>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</si>
  <si>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</si>
  <si>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</si>
  <si>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</si>
  <si>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</si>
  <si>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</si>
  <si>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</si>
  <si>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</si>
  <si>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</si>
  <si>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</si>
  <si>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</si>
  <si>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</si>
  <si>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</si>
  <si>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</si>
  <si>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</si>
  <si>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</si>
  <si>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</si>
  <si>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</si>
  <si>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</si>
  <si>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</si>
  <si>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</si>
  <si>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</si>
  <si>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</si>
  <si>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</si>
  <si>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</si>
  <si>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</si>
  <si>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</si>
  <si>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</si>
  <si>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</si>
  <si>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</si>
  <si>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</si>
  <si>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</si>
  <si>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</si>
  <si>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</si>
  <si>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</si>
  <si>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</si>
  <si>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</si>
  <si>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</si>
  <si>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</si>
  <si>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</si>
  <si>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</si>
  <si>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</si>
  <si>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</si>
  <si>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</si>
  <si>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</si>
  <si>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</si>
  <si>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</si>
  <si>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</si>
  <si>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</si>
  <si>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</si>
  <si>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</si>
  <si>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</si>
  <si>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</si>
  <si>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</si>
  <si>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</si>
  <si>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</si>
  <si>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</si>
  <si>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</si>
  <si>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</si>
  <si>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</si>
  <si>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</si>
  <si>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</si>
  <si>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</si>
  <si>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</si>
  <si>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</si>
  <si>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</si>
  <si>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</si>
  <si>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</si>
  <si>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</si>
  <si>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</si>
  <si>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</si>
  <si>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</si>
  <si>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</si>
  <si>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</si>
  <si>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</si>
  <si>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</si>
  <si>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</si>
  <si>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</si>
  <si>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</si>
  <si>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</si>
  <si>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</si>
  <si>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</si>
  <si>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</si>
  <si>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</si>
  <si>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</si>
  <si>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</si>
  <si>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</si>
  <si>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</si>
  <si>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</si>
  <si>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</si>
  <si>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</si>
  <si>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</si>
  <si>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</si>
  <si>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</si>
  <si>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</si>
  <si>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</si>
  <si>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</si>
  <si>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</si>
  <si>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</si>
  <si>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</si>
  <si>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</si>
  <si>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</si>
  <si>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</si>
  <si>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</si>
  <si>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</si>
  <si>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</si>
  <si>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</si>
  <si>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</si>
  <si>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</si>
  <si>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</si>
  <si>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</si>
  <si>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</si>
  <si>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</si>
  <si>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</si>
  <si>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</si>
  <si>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</si>
  <si>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</si>
  <si>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</si>
  <si>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</si>
  <si>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</si>
  <si>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</si>
  <si>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</si>
  <si>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</si>
  <si>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</si>
  <si>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</si>
  <si>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</si>
  <si>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</si>
  <si>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</si>
  <si>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</si>
  <si>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</si>
  <si>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</si>
  <si>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</si>
  <si>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</si>
  <si>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</si>
  <si>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</si>
  <si>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</si>
  <si>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</si>
  <si>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</si>
  <si>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</si>
  <si>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</si>
  <si>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</si>
  <si>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</si>
  <si>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</si>
  <si>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</si>
  <si>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</si>
  <si>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</si>
  <si>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</si>
  <si>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</si>
  <si>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</si>
  <si>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</si>
  <si>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</si>
  <si>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</si>
  <si>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</si>
  <si>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</si>
  <si>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</si>
  <si>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</si>
  <si>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</si>
  <si>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</si>
  <si>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</si>
  <si>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</si>
  <si>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</si>
  <si>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</si>
  <si>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</si>
  <si>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</si>
  <si>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</si>
  <si>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</si>
  <si>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</si>
  <si>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</si>
  <si>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</si>
  <si>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</si>
  <si>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</si>
  <si>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</si>
  <si>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</si>
  <si>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</si>
  <si>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</si>
  <si>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</si>
  <si>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</si>
  <si>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</si>
  <si>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</si>
  <si>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</si>
  <si>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</si>
  <si>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</si>
  <si>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</si>
  <si>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</si>
  <si>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</si>
  <si>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</si>
  <si>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</si>
  <si>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</si>
  <si>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</si>
  <si>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</si>
  <si>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</si>
  <si>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</si>
  <si>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</si>
  <si>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</si>
  <si>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</si>
  <si>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</si>
  <si>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</si>
  <si>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</si>
  <si>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</si>
  <si>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</si>
  <si>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</si>
  <si>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</si>
  <si>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</si>
  <si>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</si>
  <si>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</si>
  <si>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</si>
  <si>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</si>
  <si>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</si>
  <si>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</si>
  <si>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</si>
  <si>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</si>
  <si>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</si>
  <si>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</si>
  <si>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</si>
  <si>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</si>
  <si>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</si>
  <si>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</si>
  <si>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</si>
  <si>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</si>
  <si>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</si>
  <si>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</si>
  <si>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</si>
  <si>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</si>
  <si>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</si>
  <si>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</si>
  <si>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</si>
  <si>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</si>
  <si>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</si>
  <si>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</si>
  <si>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</si>
  <si>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</si>
  <si>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</si>
  <si>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</si>
  <si>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</si>
  <si>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</si>
  <si>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</si>
  <si>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</si>
  <si>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</si>
  <si>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</si>
  <si>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</si>
  <si>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</si>
  <si>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</si>
  <si>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</si>
  <si>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</si>
  <si>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</si>
  <si>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</si>
  <si>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</si>
  <si>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</si>
  <si>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</si>
  <si>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</si>
  <si>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</si>
  <si>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</si>
  <si>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</si>
  <si>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</si>
  <si>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</si>
  <si>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</si>
  <si>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</si>
  <si>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</si>
  <si>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</si>
  <si>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</si>
  <si>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</si>
  <si>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</si>
  <si>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</si>
  <si>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</si>
  <si>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</si>
  <si>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</si>
  <si>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</si>
  <si>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</si>
  <si>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</si>
  <si>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</si>
  <si>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</si>
  <si>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</si>
  <si>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</si>
  <si>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</si>
  <si>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</si>
  <si>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</si>
  <si>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</si>
  <si>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</si>
  <si>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</si>
  <si>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</si>
  <si>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</si>
  <si>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</si>
  <si>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</si>
  <si>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</si>
  <si>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</si>
  <si>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</si>
  <si>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</si>
  <si>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</si>
  <si>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</si>
  <si>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</si>
  <si>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</si>
  <si>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</si>
  <si>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</si>
  <si>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</si>
  <si>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</si>
  <si>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</si>
  <si>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</si>
  <si>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</si>
  <si>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</si>
  <si>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</si>
  <si>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</si>
  <si>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</si>
  <si>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</si>
  <si>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</si>
  <si>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</si>
  <si>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</si>
  <si>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</si>
  <si>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</si>
  <si>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</si>
  <si>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</si>
  <si>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</si>
  <si>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</si>
  <si>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</si>
  <si>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</si>
  <si>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</si>
  <si>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</si>
  <si>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</si>
  <si>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</si>
  <si>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</si>
  <si>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</si>
  <si>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</si>
  <si>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</si>
  <si>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</si>
  <si>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</si>
  <si>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</si>
  <si>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</si>
  <si>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</si>
  <si>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</si>
  <si>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</si>
  <si>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</si>
  <si>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</si>
  <si>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</si>
  <si>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</si>
  <si>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</si>
  <si>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</si>
  <si>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</si>
  <si>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</si>
  <si>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</si>
  <si>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</si>
  <si>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</si>
  <si>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</si>
  <si>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</si>
  <si>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</si>
  <si>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</si>
  <si>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</si>
  <si>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</si>
  <si>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</si>
  <si>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</si>
  <si>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</si>
  <si>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</si>
  <si>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</si>
  <si>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</si>
  <si>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</si>
  <si>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</si>
  <si>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</si>
  <si>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</si>
  <si>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</si>
  <si>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</si>
  <si>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</si>
  <si>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</si>
  <si>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</si>
  <si>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</si>
  <si>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</si>
  <si>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</si>
  <si>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</si>
  <si>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</si>
  <si>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</si>
  <si>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</si>
  <si>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</si>
  <si>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</si>
  <si>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</si>
  <si>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</si>
  <si>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</si>
  <si>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</si>
  <si>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</si>
  <si>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</si>
  <si>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</si>
  <si>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</si>
  <si>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</si>
  <si>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</si>
  <si>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</si>
  <si>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</si>
  <si>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</si>
  <si>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</si>
  <si>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</si>
  <si>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</si>
  <si>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</si>
  <si>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</si>
  <si>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</si>
  <si>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</si>
  <si>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</si>
  <si>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</si>
  <si>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</si>
  <si>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</si>
  <si>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</si>
  <si>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</si>
  <si>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</si>
  <si>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</si>
  <si>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</si>
  <si>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</si>
  <si>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</si>
  <si>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</si>
  <si>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</si>
  <si>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</si>
  <si>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</si>
  <si>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</si>
  <si>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</si>
  <si>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</si>
  <si>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</si>
  <si>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</si>
  <si>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</si>
  <si>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</si>
  <si>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</si>
  <si>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</si>
  <si>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</si>
  <si>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</si>
  <si>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</si>
  <si>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</si>
  <si>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</si>
  <si>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</si>
  <si>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</si>
  <si>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</si>
  <si>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</si>
  <si>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</si>
  <si>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</si>
  <si>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</si>
  <si>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</si>
  <si>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</si>
  <si>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</si>
  <si>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</si>
  <si>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</si>
  <si>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</si>
  <si>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</si>
  <si>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</si>
  <si>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</si>
  <si>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</si>
  <si>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</si>
  <si>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</si>
  <si>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</si>
  <si>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</si>
  <si>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</si>
  <si>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</si>
  <si>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</si>
  <si>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</si>
  <si>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</si>
  <si>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</si>
  <si>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</si>
  <si>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</si>
  <si>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</si>
  <si>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</si>
  <si>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</si>
  <si>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</si>
  <si>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</si>
  <si>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</si>
  <si>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</si>
  <si>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</si>
  <si>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</si>
  <si>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</si>
  <si>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</si>
  <si>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</si>
  <si>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</si>
  <si>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</si>
  <si>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</si>
  <si>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</si>
  <si>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</si>
  <si>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</si>
  <si>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</si>
  <si>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</si>
  <si>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</si>
  <si>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</si>
  <si>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</si>
  <si>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</si>
  <si>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</si>
  <si>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</si>
  <si>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</si>
  <si>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</si>
  <si>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</si>
  <si>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</si>
  <si>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</si>
  <si>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</si>
  <si>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</si>
  <si>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</si>
  <si>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</si>
  <si>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</si>
  <si>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</si>
  <si>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</si>
  <si>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</si>
  <si>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</si>
  <si>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</si>
  <si>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</si>
  <si>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</si>
  <si>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</si>
  <si>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</si>
  <si>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</si>
  <si>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</si>
  <si>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</si>
  <si>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</si>
  <si>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</si>
  <si>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</si>
  <si>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</si>
  <si>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</si>
  <si>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</si>
  <si>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</si>
  <si>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</si>
  <si>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</si>
  <si>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</si>
  <si>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</si>
  <si>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</si>
  <si>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</si>
  <si>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</si>
  <si>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</si>
  <si>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</si>
  <si>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</si>
  <si>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</si>
  <si>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</si>
  <si>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</si>
  <si>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</si>
  <si>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</si>
  <si>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</si>
  <si>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</si>
  <si>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</si>
  <si>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</si>
  <si>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</si>
  <si>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</si>
  <si>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</si>
  <si>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</si>
  <si>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</si>
  <si>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</si>
  <si>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</si>
  <si>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</si>
  <si>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</si>
  <si>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</si>
  <si>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</si>
  <si>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</si>
  <si>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</si>
  <si>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</si>
  <si>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</si>
  <si>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</si>
  <si>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</si>
  <si>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</si>
  <si>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</si>
  <si>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</si>
  <si>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</si>
  <si>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</si>
  <si>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</si>
  <si>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</si>
  <si>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</si>
  <si>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</si>
  <si>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</si>
  <si>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</si>
  <si>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</si>
  <si>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</si>
  <si>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</si>
  <si>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</si>
  <si>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</si>
  <si>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</si>
  <si>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</si>
  <si>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</si>
  <si>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</si>
  <si>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</si>
  <si>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</si>
  <si>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</si>
  <si>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</si>
  <si>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</si>
  <si>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</si>
  <si>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</si>
  <si>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</si>
  <si>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</si>
  <si>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</si>
  <si>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</si>
  <si>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</si>
  <si>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</si>
  <si>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</si>
  <si>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</si>
  <si>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</si>
  <si>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</si>
  <si>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</si>
  <si>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</si>
  <si>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</si>
  <si>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</si>
  <si>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</si>
  <si>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</si>
  <si>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</si>
  <si>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</si>
  <si>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</si>
  <si>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</si>
  <si>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</si>
  <si>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</si>
  <si>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</si>
  <si>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</si>
  <si>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</si>
  <si>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</si>
  <si>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</si>
  <si>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</si>
  <si>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</si>
  <si>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</si>
  <si>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</si>
  <si>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</si>
  <si>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</si>
  <si>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</si>
  <si>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</si>
  <si>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</si>
  <si>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</si>
  <si>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</si>
  <si>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</si>
  <si>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</si>
  <si>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</si>
  <si>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</si>
  <si>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</si>
  <si>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</si>
  <si>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</si>
  <si>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</si>
  <si>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</si>
  <si>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</si>
  <si>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</si>
  <si>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</si>
  <si>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</si>
  <si>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</si>
  <si>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</si>
  <si>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</si>
  <si>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</si>
  <si>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</si>
  <si>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</si>
  <si>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</si>
  <si>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</si>
  <si>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</si>
  <si>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</si>
  <si>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</si>
  <si>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</si>
  <si>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</si>
  <si>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</si>
  <si>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</si>
  <si>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</si>
  <si>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</si>
  <si>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</si>
  <si>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</si>
  <si>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</si>
  <si>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</si>
  <si>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</si>
  <si>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</si>
  <si>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</si>
  <si>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</si>
  <si>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</si>
  <si>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</si>
  <si>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</si>
  <si>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</si>
  <si>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</si>
  <si>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</si>
  <si>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</si>
  <si>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</si>
  <si>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</si>
  <si>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</si>
  <si>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</si>
  <si>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</si>
  <si>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</si>
  <si>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</si>
  <si>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</si>
  <si>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</si>
  <si>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</si>
  <si>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</si>
  <si>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</si>
  <si>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</si>
  <si>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</si>
  <si>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</si>
  <si>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</si>
  <si>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</si>
  <si>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</si>
  <si>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</si>
  <si>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</si>
  <si>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</si>
  <si>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</si>
  <si>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</si>
  <si>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</si>
  <si>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</si>
  <si>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</si>
  <si>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</si>
  <si>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</si>
  <si>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</si>
  <si>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</si>
  <si>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</si>
  <si>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</si>
  <si>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</si>
  <si>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</si>
  <si>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</si>
  <si>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</si>
  <si>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</si>
  <si>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</si>
  <si>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</si>
  <si>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</si>
  <si>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</si>
  <si>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</si>
  <si>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</si>
  <si>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</si>
  <si>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</si>
  <si>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</si>
  <si>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</si>
  <si>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</si>
  <si>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</si>
  <si>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</si>
  <si>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</si>
  <si>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</si>
  <si>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</si>
  <si>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</si>
  <si>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</si>
  <si>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</si>
  <si>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</si>
  <si>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</si>
  <si>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</si>
  <si>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</si>
  <si>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</si>
  <si>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</si>
  <si>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</si>
  <si>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</si>
  <si>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</si>
  <si>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</si>
  <si>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</si>
  <si>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</si>
  <si>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</si>
  <si>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</si>
  <si>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</si>
  <si>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</si>
  <si>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</si>
  <si>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</si>
  <si>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</si>
  <si>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</si>
  <si>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</si>
  <si>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</si>
  <si>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</si>
  <si>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</si>
  <si>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</si>
  <si>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</si>
  <si>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</si>
  <si>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</si>
  <si>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</si>
  <si>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</si>
  <si>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</si>
  <si>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</si>
  <si>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</si>
  <si>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</si>
  <si>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</si>
  <si>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</si>
  <si>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</si>
  <si>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</si>
  <si>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</si>
  <si>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</si>
  <si>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</si>
  <si>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</si>
  <si>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</si>
  <si>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</si>
  <si>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</si>
  <si>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</si>
  <si>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</si>
  <si>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</si>
  <si>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</si>
  <si>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</si>
  <si>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</si>
  <si>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</si>
  <si>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</si>
  <si>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</si>
  <si>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</si>
  <si>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</si>
  <si>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</si>
  <si>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</si>
  <si>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</si>
  <si>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</si>
  <si>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</si>
  <si>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</si>
  <si>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</si>
  <si>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</si>
  <si>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</si>
  <si>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</si>
  <si>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</si>
  <si>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</si>
  <si>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</si>
  <si>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</si>
  <si>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</si>
  <si>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</si>
  <si>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</si>
  <si>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</si>
  <si>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</si>
  <si>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</si>
  <si>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</si>
  <si>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</si>
  <si>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</si>
  <si>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</si>
  <si>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</si>
  <si>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</si>
  <si>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</si>
  <si>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</si>
  <si>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</si>
  <si>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</si>
  <si>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</si>
  <si>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</si>
  <si>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</si>
  <si>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</si>
  <si>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</si>
  <si>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</si>
  <si>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</si>
  <si>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</si>
  <si>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</si>
  <si>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</si>
  <si>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</si>
  <si>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</si>
  <si>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</si>
  <si>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</si>
  <si>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</si>
  <si>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</si>
  <si>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</si>
  <si>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</si>
  <si>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</si>
  <si>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</si>
  <si>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</si>
  <si>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</si>
  <si>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</si>
  <si>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</si>
  <si>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</si>
  <si>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</si>
  <si>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</si>
  <si>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</si>
  <si>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</si>
  <si>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</si>
  <si>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</si>
  <si>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</si>
  <si>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</si>
  <si>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</si>
  <si>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</si>
  <si>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</si>
  <si>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</si>
  <si>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</si>
  <si>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</si>
  <si>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</si>
  <si>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</si>
  <si>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</si>
  <si>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</si>
  <si>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</si>
  <si>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</si>
  <si>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</si>
  <si>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</si>
  <si>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</si>
  <si>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</si>
  <si>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</si>
  <si>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</si>
  <si>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</si>
  <si>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</si>
  <si>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</si>
  <si>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</si>
  <si>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</si>
  <si>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</si>
  <si>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</si>
  <si>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</si>
  <si>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</si>
  <si>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</si>
  <si>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</si>
  <si>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</si>
  <si>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</si>
  <si>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</si>
  <si>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</si>
  <si>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</si>
  <si>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</si>
  <si>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</si>
  <si>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</si>
  <si>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</si>
  <si>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</si>
  <si>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</si>
  <si>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</si>
  <si>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</si>
  <si>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</si>
  <si>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</si>
  <si>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</si>
  <si>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</si>
  <si>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</si>
  <si>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</si>
  <si>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</si>
  <si>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</si>
  <si>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</si>
  <si>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</si>
  <si>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</si>
  <si>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</si>
  <si>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</si>
  <si>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</si>
  <si>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</si>
  <si>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</si>
  <si>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</si>
  <si>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</si>
  <si>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</si>
  <si>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</si>
  <si>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</si>
  <si>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</si>
  <si>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</si>
  <si>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</si>
  <si>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</si>
  <si>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</si>
  <si>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</si>
  <si>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</si>
  <si>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</si>
  <si>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</si>
  <si>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</si>
  <si>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</si>
  <si>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</si>
  <si>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</si>
  <si>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</si>
  <si>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</si>
  <si>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</si>
  <si>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</si>
  <si>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</si>
  <si>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</si>
  <si>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</si>
  <si>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</si>
  <si>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</si>
  <si>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</si>
  <si>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</si>
  <si>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</si>
  <si>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</si>
  <si>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</si>
  <si>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</si>
  <si>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</si>
  <si>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</si>
  <si>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</si>
  <si>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</si>
  <si>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</si>
  <si>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</si>
  <si>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</si>
  <si>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</si>
  <si>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</si>
  <si>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</si>
  <si>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</si>
  <si>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</si>
  <si>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</si>
  <si>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</si>
  <si>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</si>
  <si>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</si>
  <si>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</si>
  <si>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</si>
  <si>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</si>
  <si>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</si>
  <si>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</si>
  <si>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</si>
  <si>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</si>
  <si>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</si>
  <si>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</si>
  <si>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</si>
  <si>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</si>
  <si>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</si>
  <si>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</si>
  <si>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</si>
  <si>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</si>
  <si>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</si>
  <si>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</si>
  <si>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</si>
  <si>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</si>
  <si>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</si>
  <si>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</si>
  <si>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</si>
  <si>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</si>
  <si>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</si>
  <si>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</si>
  <si>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</si>
  <si>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</si>
  <si>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</si>
  <si>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</si>
  <si>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</si>
  <si>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</si>
  <si>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</si>
  <si>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</si>
  <si>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</si>
  <si>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</si>
  <si>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</si>
  <si>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</si>
  <si>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</si>
  <si>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</si>
  <si>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</si>
  <si>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</si>
  <si>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</si>
  <si>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</si>
  <si>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</si>
  <si>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</si>
  <si>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</si>
  <si>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</si>
  <si>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</si>
  <si>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</si>
  <si>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</si>
  <si>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</si>
  <si>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</si>
  <si>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</si>
  <si>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</si>
  <si>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</si>
  <si>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</si>
  <si>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</si>
  <si>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</si>
  <si>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</si>
  <si>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</si>
  <si>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</si>
  <si>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</si>
  <si>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</si>
  <si>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</si>
  <si>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</si>
  <si>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</si>
  <si>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</si>
  <si>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</si>
  <si>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</si>
  <si>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</si>
  <si>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</si>
  <si>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</si>
  <si>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</si>
  <si>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</si>
  <si>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</si>
  <si>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</si>
  <si>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</si>
  <si>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</si>
  <si>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</si>
  <si>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</si>
  <si>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</si>
  <si>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</si>
  <si>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</si>
  <si>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</si>
  <si>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</si>
  <si>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</si>
  <si>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</si>
  <si>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</si>
  <si>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</si>
  <si>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</si>
  <si>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</si>
  <si>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</si>
  <si>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</si>
  <si>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</si>
  <si>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</si>
  <si>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</si>
  <si>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</si>
  <si>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</si>
  <si>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</si>
  <si>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</si>
  <si>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</si>
  <si>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</si>
  <si>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</si>
  <si>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</si>
  <si>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</si>
  <si>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</si>
  <si>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</si>
  <si>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</si>
  <si>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</si>
  <si>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</si>
  <si>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</si>
  <si>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</si>
  <si>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</si>
  <si>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</si>
  <si>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</si>
  <si>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</si>
  <si>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</si>
  <si>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</si>
  <si>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</si>
  <si>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</si>
  <si>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</si>
  <si>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</si>
  <si>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</si>
  <si>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</si>
  <si>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</si>
  <si>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</si>
  <si>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</si>
  <si>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</si>
  <si>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</si>
  <si>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</si>
  <si>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</si>
  <si>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</si>
  <si>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</si>
  <si>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</si>
  <si>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</si>
  <si>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</si>
  <si>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</si>
  <si>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</si>
  <si>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</si>
  <si>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</si>
  <si>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</si>
  <si>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</si>
  <si>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</si>
  <si>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</si>
  <si>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</si>
  <si>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</si>
  <si>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</si>
  <si>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</si>
  <si>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</si>
  <si>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</si>
  <si>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</si>
  <si>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</si>
  <si>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</si>
  <si>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</si>
  <si>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</si>
  <si>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</si>
  <si>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</si>
  <si>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</si>
  <si>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</si>
  <si>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</si>
  <si>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</si>
  <si>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</si>
  <si>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</si>
  <si>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</si>
  <si>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</si>
  <si>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</si>
  <si>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</si>
  <si>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</si>
  <si>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</si>
  <si>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</si>
  <si>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</si>
  <si>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</si>
  <si>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</si>
  <si>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</si>
  <si>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</si>
  <si>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</si>
  <si>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</si>
  <si>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</si>
  <si>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</si>
  <si>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</si>
  <si>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</si>
  <si>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</si>
  <si>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</si>
  <si>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</si>
  <si>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</si>
  <si>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</si>
  <si>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</si>
  <si>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</si>
  <si>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</si>
  <si>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</si>
  <si>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</si>
  <si>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</si>
  <si>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</si>
  <si>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</si>
  <si>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</si>
  <si>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</si>
  <si>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</si>
  <si>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</si>
  <si>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</si>
  <si>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</si>
  <si>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</si>
  <si>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</si>
  <si>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</si>
  <si>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</si>
  <si>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</si>
  <si>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</si>
  <si>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</si>
  <si>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</si>
  <si>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</si>
  <si>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</si>
  <si>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</si>
  <si>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</si>
  <si>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</si>
  <si>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</si>
  <si>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</si>
  <si>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</si>
  <si>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</si>
  <si>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</si>
  <si>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</si>
  <si>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</si>
  <si>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</si>
  <si>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</si>
  <si>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</si>
  <si>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</si>
  <si>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</si>
  <si>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</si>
  <si>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</si>
  <si>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</si>
  <si>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</si>
  <si>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</si>
  <si>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</si>
  <si>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</si>
  <si>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</si>
  <si>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</si>
  <si>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</si>
  <si>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</si>
  <si>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</si>
  <si>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</si>
  <si>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</si>
  <si>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</si>
  <si>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</si>
  <si>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</si>
  <si>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</si>
  <si>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</si>
  <si>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</si>
  <si>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</si>
  <si>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</si>
  <si>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</si>
  <si>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</si>
  <si>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</si>
  <si>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</si>
  <si>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</si>
  <si>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</si>
  <si>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</si>
  <si>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</si>
  <si>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</si>
  <si>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</si>
  <si>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</si>
  <si>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</si>
  <si>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</si>
  <si>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</si>
  <si>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</si>
  <si>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</si>
  <si>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</si>
  <si>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</si>
  <si>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</si>
  <si>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</si>
  <si>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</si>
  <si>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</si>
  <si>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</si>
  <si>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</si>
  <si>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</si>
  <si>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</si>
  <si>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</si>
  <si>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</si>
  <si>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</si>
  <si>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</si>
  <si>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</si>
  <si>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</si>
  <si>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</si>
  <si>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</si>
  <si>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</si>
  <si>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</si>
  <si>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</si>
  <si>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</si>
  <si>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</si>
  <si>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</si>
  <si>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</si>
  <si>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</si>
  <si>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</si>
  <si>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</si>
  <si>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</si>
  <si>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</si>
  <si>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</si>
  <si>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</si>
  <si>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</si>
  <si>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</si>
  <si>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</si>
  <si>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</si>
  <si>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</si>
  <si>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</si>
  <si>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</si>
  <si>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</si>
  <si>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</si>
  <si>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</si>
  <si>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</si>
  <si>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</si>
  <si>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</si>
  <si>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</si>
  <si>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</si>
  <si>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</si>
  <si>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</si>
  <si>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</si>
  <si>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</si>
  <si>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</si>
  <si>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</si>
  <si>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</si>
  <si>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</si>
  <si>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</si>
  <si>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</si>
  <si>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</si>
  <si>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</si>
  <si>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</si>
  <si>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</si>
  <si>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</si>
  <si>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</si>
  <si>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</si>
  <si>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</si>
  <si>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</si>
  <si>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</si>
  <si>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</si>
  <si>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</si>
  <si>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</si>
  <si>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</si>
  <si>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</si>
  <si>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</si>
  <si>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</si>
  <si>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</si>
  <si>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</si>
  <si>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</si>
  <si>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</si>
  <si>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</si>
  <si>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</si>
  <si>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</si>
  <si>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</si>
  <si>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</si>
  <si>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</si>
  <si>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</si>
  <si>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</si>
  <si>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</si>
  <si>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</si>
  <si>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</si>
  <si>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</si>
  <si>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</si>
  <si>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</si>
  <si>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</si>
  <si>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</si>
  <si>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</si>
  <si>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</si>
  <si>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</si>
  <si>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</si>
  <si>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</si>
  <si>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</si>
  <si>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</si>
  <si>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</si>
  <si>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</si>
  <si>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</si>
  <si>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</si>
  <si>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</si>
  <si>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</si>
  <si>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</si>
  <si>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</si>
  <si>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</si>
  <si>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</si>
  <si>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</si>
  <si>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</si>
  <si>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</si>
  <si>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</si>
  <si>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</si>
  <si>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</si>
  <si>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</si>
  <si>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</si>
  <si>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</si>
  <si>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</si>
  <si>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</si>
  <si>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</si>
  <si>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</si>
  <si>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</si>
  <si>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</si>
  <si>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</si>
  <si>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</si>
  <si>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</si>
  <si>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</si>
  <si>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</si>
  <si>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</si>
  <si>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</si>
  <si>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</si>
  <si>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</si>
  <si>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</si>
  <si>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</si>
  <si>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</si>
  <si>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</si>
  <si>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</si>
  <si>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</si>
  <si>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</si>
  <si>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</si>
  <si>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</si>
  <si>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</si>
  <si>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</si>
  <si>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</si>
  <si>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</si>
  <si>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</si>
  <si>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</si>
  <si>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</si>
  <si>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</si>
  <si>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</si>
  <si>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</si>
  <si>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</si>
  <si>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</si>
  <si>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</si>
  <si>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</si>
  <si>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</si>
  <si>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</si>
  <si>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</si>
  <si>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</si>
  <si>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</si>
  <si>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</si>
  <si>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</si>
  <si>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</si>
  <si>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</si>
  <si>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</si>
  <si>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</si>
  <si>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</si>
  <si>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</si>
  <si>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</si>
  <si>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</si>
  <si>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</si>
  <si>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</si>
  <si>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</si>
  <si>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</si>
  <si>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</si>
  <si>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</si>
  <si>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</si>
  <si>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</si>
  <si>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</si>
  <si>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</si>
  <si>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</si>
  <si>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</si>
  <si>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</si>
  <si>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</si>
  <si>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</si>
  <si>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</si>
  <si>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</si>
  <si>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</si>
  <si>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</si>
  <si>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</si>
  <si>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</si>
  <si>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</si>
  <si>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</si>
  <si>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</si>
  <si>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</si>
  <si>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</si>
  <si>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</si>
  <si>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</si>
  <si>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</si>
  <si>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</si>
  <si>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</si>
  <si>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</si>
  <si>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</si>
  <si>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</si>
  <si>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</si>
  <si>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</si>
  <si>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</si>
  <si>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</si>
  <si>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</si>
  <si>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</si>
  <si>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</si>
  <si>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</si>
  <si>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</si>
  <si>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</si>
  <si>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</si>
  <si>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</si>
  <si>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</si>
  <si>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</si>
  <si>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</si>
  <si>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</si>
  <si>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</si>
  <si>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</si>
  <si>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</si>
  <si>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</si>
  <si>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</si>
  <si>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</si>
  <si>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</si>
  <si>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</si>
  <si>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</si>
  <si>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</si>
  <si>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</si>
  <si>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</si>
  <si>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</si>
  <si>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</si>
  <si>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</si>
  <si>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</si>
  <si>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</si>
  <si>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</si>
  <si>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</si>
  <si>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</si>
  <si>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</si>
  <si>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</si>
  <si>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</si>
  <si>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</si>
  <si>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</si>
  <si>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</si>
  <si>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</si>
  <si>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</si>
  <si>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</si>
  <si>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</si>
  <si>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</si>
  <si>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</si>
  <si>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</si>
  <si>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</si>
  <si>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</si>
  <si>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</si>
  <si>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</si>
  <si>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</si>
  <si>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</si>
  <si>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</si>
  <si>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</si>
  <si>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</si>
  <si>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</si>
  <si>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</si>
  <si>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</si>
  <si>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</si>
  <si>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</si>
  <si>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</si>
  <si>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</si>
  <si>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</si>
  <si>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</si>
  <si>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</si>
  <si>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</si>
  <si>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</si>
  <si>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</si>
  <si>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</si>
  <si>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</si>
  <si>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</si>
  <si>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</si>
  <si>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</si>
  <si>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</si>
  <si>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</si>
  <si>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</si>
  <si>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</si>
  <si>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</si>
  <si>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</si>
  <si>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</si>
  <si>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</si>
  <si>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</si>
  <si>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</si>
  <si>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</si>
  <si>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</si>
  <si>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</si>
  <si>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</si>
  <si>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</si>
  <si>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</si>
  <si>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</si>
  <si>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</si>
  <si>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</si>
  <si>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</si>
  <si>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</si>
  <si>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</si>
  <si>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</si>
  <si>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</si>
  <si>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</si>
  <si>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</si>
  <si>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</si>
  <si>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</si>
  <si>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</si>
  <si>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</si>
  <si>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</si>
  <si>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</si>
  <si>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</si>
  <si>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</si>
  <si>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</si>
  <si>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</si>
  <si>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</si>
  <si>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</si>
  <si>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</si>
  <si>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</si>
  <si>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</si>
  <si>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</si>
  <si>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</si>
  <si>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</si>
  <si>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</si>
  <si>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</si>
  <si>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</si>
  <si>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</si>
  <si>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</si>
  <si>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</si>
  <si>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</si>
  <si>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</si>
  <si>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</si>
  <si>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</si>
  <si>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</si>
  <si>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</si>
  <si>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</si>
  <si>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</si>
  <si>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</si>
  <si>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</si>
  <si>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</si>
  <si>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</si>
  <si>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</si>
  <si>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</si>
  <si>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</si>
  <si>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</si>
  <si>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</si>
  <si>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</si>
  <si>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</si>
  <si>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</si>
  <si>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</si>
  <si>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</si>
  <si>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</si>
  <si>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</si>
  <si>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</si>
  <si>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</si>
  <si>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</si>
  <si>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</si>
  <si>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</si>
  <si>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</si>
  <si>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</si>
  <si>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</si>
  <si>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</si>
  <si>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</si>
  <si>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</si>
  <si>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</si>
  <si>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</si>
  <si>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</si>
  <si>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</si>
  <si>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</si>
  <si>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</si>
  <si>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</si>
  <si>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</si>
  <si>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</si>
  <si>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</si>
  <si>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</si>
  <si>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</si>
  <si>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</si>
  <si>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</si>
  <si>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</si>
  <si>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</si>
  <si>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</si>
  <si>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</si>
  <si>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</si>
  <si>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</si>
  <si>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</si>
  <si>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</si>
  <si>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</si>
  <si>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</si>
  <si>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</si>
  <si>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</si>
  <si>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</si>
  <si>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</si>
  <si>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</si>
  <si>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</si>
  <si>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</si>
  <si>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</si>
  <si>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</si>
  <si>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</si>
  <si>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</si>
  <si>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</si>
  <si>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</si>
  <si>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</si>
  <si>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</si>
  <si>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</si>
  <si>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</si>
  <si>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</si>
  <si>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</si>
  <si>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</si>
  <si>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</si>
  <si>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</si>
  <si>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</si>
  <si>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</si>
  <si>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</si>
  <si>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</si>
  <si>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</si>
  <si>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</si>
  <si>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</si>
  <si>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</si>
  <si>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</si>
  <si>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</si>
  <si>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</si>
  <si>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</si>
  <si>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</si>
  <si>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</si>
  <si>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</si>
  <si>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</si>
  <si>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</si>
  <si>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</si>
  <si>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</si>
  <si>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</si>
  <si>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</si>
  <si>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</si>
  <si>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</si>
  <si>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</si>
  <si>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</si>
  <si>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</si>
  <si>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</si>
  <si>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</si>
  <si>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</si>
  <si>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</si>
  <si>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</si>
  <si>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</si>
  <si>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</si>
  <si>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</si>
  <si>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</si>
  <si>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</si>
  <si>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</si>
  <si>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</si>
  <si>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</si>
  <si>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</si>
  <si>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</si>
  <si>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</si>
  <si>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</si>
  <si>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</si>
  <si>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</si>
  <si>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</si>
  <si>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</si>
  <si>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</si>
  <si>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</si>
  <si>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</si>
  <si>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</si>
  <si>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</si>
  <si>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</si>
  <si>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</si>
  <si>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</si>
  <si>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</si>
  <si>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</si>
  <si>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</si>
  <si>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</si>
  <si>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</si>
  <si>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</si>
  <si>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</si>
  <si>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</si>
  <si>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</si>
  <si>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</si>
  <si>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</si>
  <si>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</si>
  <si>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</si>
  <si>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</si>
  <si>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</si>
  <si>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</si>
  <si>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</si>
  <si>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</si>
  <si>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</si>
  <si>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</si>
  <si>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</si>
  <si>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</si>
  <si>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</si>
  <si>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</si>
  <si>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</si>
  <si>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</si>
  <si>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</si>
  <si>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</si>
  <si>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</si>
  <si>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</si>
  <si>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</si>
  <si>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</si>
  <si>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</si>
  <si>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</si>
  <si>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</si>
  <si>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</si>
  <si>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</si>
  <si>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</si>
  <si>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</si>
  <si>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</si>
  <si>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</si>
  <si>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</si>
  <si>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</si>
  <si>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</si>
  <si>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</si>
  <si>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</si>
  <si>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</si>
  <si>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</si>
  <si>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</si>
  <si>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</si>
  <si>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</si>
  <si>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</si>
  <si>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</si>
  <si>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</si>
  <si>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</si>
  <si>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</si>
  <si>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</si>
  <si>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</si>
  <si>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</si>
  <si>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</si>
  <si>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</si>
  <si>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</si>
  <si>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</si>
  <si>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</si>
  <si>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</si>
  <si>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</si>
  <si>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</si>
  <si>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</si>
  <si>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</si>
  <si>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</si>
  <si>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</si>
  <si>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</si>
  <si>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</si>
  <si>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</si>
  <si>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</si>
  <si>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</si>
  <si>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</si>
  <si>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</si>
  <si>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</si>
  <si>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</si>
  <si>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</si>
  <si>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</si>
  <si>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</si>
  <si>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</si>
  <si>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</si>
  <si>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</si>
  <si>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</si>
  <si>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</si>
  <si>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</si>
  <si>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</si>
  <si>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</si>
  <si>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</si>
  <si>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</si>
  <si>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</si>
  <si>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</si>
  <si>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</si>
  <si>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</si>
  <si>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</si>
  <si>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</si>
  <si>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</si>
  <si>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</si>
  <si>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</si>
  <si>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</si>
  <si>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</si>
  <si>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</si>
  <si>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</si>
  <si>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</si>
  <si>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</si>
  <si>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</si>
  <si>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</si>
  <si>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</si>
  <si>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</si>
  <si>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</si>
  <si>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</si>
  <si>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</si>
  <si>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</si>
  <si>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</si>
  <si>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</si>
  <si>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</si>
  <si>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</si>
  <si>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</si>
  <si>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</si>
  <si>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</si>
  <si>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</si>
  <si>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</si>
  <si>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</si>
  <si>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</si>
  <si>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</si>
  <si>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</si>
  <si>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</si>
  <si>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</si>
  <si>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</si>
  <si>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</si>
  <si>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</si>
  <si>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</si>
  <si>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</si>
  <si>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</si>
  <si>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</si>
  <si>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</si>
  <si>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</si>
  <si>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</si>
  <si>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</si>
  <si>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</si>
  <si>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</si>
  <si>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</si>
  <si>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</si>
  <si>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</si>
  <si>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</si>
  <si>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</si>
  <si>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</si>
  <si>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</si>
  <si>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</si>
  <si>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</si>
  <si>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</si>
  <si>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</si>
  <si>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</si>
  <si>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</si>
  <si>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</si>
  <si>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</si>
  <si>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</si>
  <si>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</si>
  <si>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</si>
  <si>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</si>
  <si>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</si>
  <si>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</si>
  <si>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</si>
  <si>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</si>
  <si>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</si>
  <si>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</si>
  <si>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</si>
  <si>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</si>
  <si>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</si>
  <si>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</si>
  <si>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</si>
  <si>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</si>
  <si>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</si>
  <si>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</si>
  <si>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</si>
  <si>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</si>
  <si>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</si>
  <si>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</si>
  <si>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</si>
  <si>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</si>
  <si>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</si>
  <si>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</si>
  <si>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</si>
  <si>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</si>
  <si>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</si>
  <si>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</si>
  <si>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</si>
  <si>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</si>
  <si>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</si>
  <si>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</si>
  <si>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</si>
  <si>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</si>
  <si>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</si>
  <si>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</si>
  <si>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</si>
  <si>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</si>
  <si>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</si>
  <si>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</si>
  <si>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</si>
  <si>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</si>
  <si>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</si>
  <si>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</si>
  <si>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</si>
  <si>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</si>
  <si>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</si>
  <si>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</si>
  <si>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</si>
  <si>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</si>
  <si>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</si>
  <si>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</si>
  <si>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</si>
  <si>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</si>
  <si>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</si>
  <si>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</si>
  <si>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</si>
  <si>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</si>
  <si>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</si>
  <si>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</si>
  <si>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</si>
  <si>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</si>
  <si>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</si>
  <si>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</si>
  <si>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</si>
  <si>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</si>
  <si>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</si>
  <si>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</si>
  <si>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</si>
  <si>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</si>
  <si>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</si>
  <si>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</si>
  <si>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</si>
  <si>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</si>
  <si>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</si>
  <si>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</si>
  <si>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</si>
  <si>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</si>
  <si>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</si>
  <si>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</si>
  <si>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</si>
  <si>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</si>
  <si>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</si>
  <si>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</si>
  <si>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</si>
  <si>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</si>
  <si>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</si>
  <si>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</si>
  <si>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</si>
  <si>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</si>
  <si>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</si>
  <si>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</si>
  <si>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</si>
  <si>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</si>
  <si>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</si>
  <si>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</si>
  <si>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</si>
  <si>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</si>
  <si>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</si>
  <si>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</si>
  <si>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</si>
  <si>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</si>
  <si>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</si>
  <si>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</si>
  <si>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</si>
  <si>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</si>
  <si>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</si>
  <si>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</si>
  <si>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</si>
  <si>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</si>
  <si>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</si>
  <si>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</si>
  <si>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</si>
  <si>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</si>
  <si>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</si>
  <si>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</si>
  <si>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</si>
  <si>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</si>
  <si>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</si>
  <si>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</si>
  <si>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</si>
  <si>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</si>
  <si>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</si>
  <si>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</si>
  <si>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</si>
  <si>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</si>
  <si>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</si>
  <si>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</si>
  <si>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</si>
  <si>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</si>
  <si>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</si>
  <si>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</si>
  <si>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</si>
  <si>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</si>
  <si>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</si>
  <si>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</si>
  <si>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</si>
  <si>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</si>
  <si>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</si>
  <si>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</si>
  <si>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</si>
  <si>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</si>
  <si>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</si>
  <si>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</si>
  <si>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</si>
  <si>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</si>
  <si>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</si>
  <si>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</si>
  <si>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</si>
  <si>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</si>
  <si>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</si>
  <si>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</si>
  <si>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</si>
  <si>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</si>
  <si>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</si>
  <si>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</si>
  <si>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</si>
  <si>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</si>
  <si>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</si>
  <si>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</si>
  <si>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</si>
  <si>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</si>
  <si>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</si>
  <si>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</si>
  <si>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</si>
  <si>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</si>
  <si>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</si>
  <si>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</si>
  <si>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</si>
  <si>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</si>
  <si>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</si>
  <si>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</si>
  <si>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</si>
  <si>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</si>
  <si>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</si>
  <si>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</si>
  <si>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</si>
  <si>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</si>
  <si>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</si>
  <si>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</si>
  <si>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</si>
  <si>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</si>
  <si>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</si>
  <si>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</si>
  <si>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</si>
  <si>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</si>
  <si>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</si>
  <si>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</si>
  <si>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</si>
  <si>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</si>
  <si>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</si>
  <si>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</si>
  <si>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</si>
  <si>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</si>
  <si>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</si>
  <si>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</si>
  <si>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</si>
  <si>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</si>
  <si>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</si>
  <si>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</si>
  <si>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</si>
  <si>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</si>
  <si>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</si>
  <si>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</si>
  <si>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</si>
  <si>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</si>
  <si>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</si>
  <si>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</si>
  <si>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</si>
  <si>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</si>
  <si>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</si>
  <si>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</si>
  <si>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</si>
  <si>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</si>
  <si>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</si>
  <si>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</si>
  <si>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</si>
  <si>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</si>
  <si>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</si>
  <si>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</si>
  <si>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</si>
  <si>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</si>
  <si>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</si>
  <si>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</si>
  <si>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</si>
  <si>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</si>
  <si>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</si>
  <si>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</si>
  <si>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</si>
  <si>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</si>
  <si>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</si>
  <si>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</si>
  <si>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</si>
  <si>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</si>
  <si>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</si>
  <si>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</si>
  <si>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</si>
  <si>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</si>
  <si>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</si>
  <si>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</si>
  <si>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</si>
  <si>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</si>
  <si>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</si>
  <si>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</si>
  <si>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</si>
  <si>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</si>
  <si>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</si>
  <si>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</si>
  <si>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</si>
  <si>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</si>
  <si>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</si>
  <si>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</si>
  <si>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</si>
  <si>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</si>
  <si>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</si>
  <si>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</si>
  <si>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</si>
  <si>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</si>
  <si>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</si>
  <si>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</si>
  <si>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</si>
  <si>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</si>
  <si>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</si>
  <si>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</si>
  <si>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</si>
  <si>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</si>
  <si>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</si>
  <si>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</si>
  <si>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</si>
  <si>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</si>
  <si>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</si>
  <si>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</si>
  <si>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</si>
  <si>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</si>
  <si>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</si>
  <si>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</si>
  <si>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</si>
  <si>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</si>
  <si>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</si>
  <si>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</si>
  <si>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</si>
  <si>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</si>
  <si>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</si>
  <si>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</si>
  <si>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</si>
  <si>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</si>
  <si>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</si>
  <si>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</si>
  <si>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</si>
  <si>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</si>
  <si>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</si>
  <si>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</si>
  <si>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</si>
  <si>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</si>
  <si>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</si>
  <si>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</si>
  <si>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</si>
  <si>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</si>
  <si>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</si>
  <si>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</si>
  <si>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</si>
  <si>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</si>
  <si>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</si>
  <si>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</si>
  <si>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</si>
  <si>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</si>
  <si>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</si>
  <si>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</si>
  <si>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</si>
  <si>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</si>
  <si>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</si>
  <si>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</si>
  <si>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</si>
  <si>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</si>
  <si>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</si>
  <si>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</si>
  <si>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</si>
  <si>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</si>
  <si>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</si>
  <si>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</si>
  <si>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</si>
  <si>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</si>
  <si>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</si>
  <si>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</si>
  <si>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</si>
  <si>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</si>
  <si>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</si>
  <si>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</si>
  <si>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</si>
  <si>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</si>
  <si>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</si>
  <si>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</si>
  <si>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</si>
  <si>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</si>
  <si>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</si>
  <si>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</si>
  <si>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</si>
  <si>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</si>
  <si>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</si>
  <si>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</si>
  <si>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</si>
  <si>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</si>
  <si>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</si>
  <si>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</si>
  <si>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</si>
  <si>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</si>
  <si>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</si>
  <si>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</si>
  <si>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</si>
  <si>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</si>
  <si>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</si>
  <si>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</si>
  <si>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</si>
  <si>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</si>
  <si>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</si>
  <si>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</si>
  <si>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</si>
  <si>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</si>
  <si>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</si>
  <si>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</si>
  <si>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</si>
  <si>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</si>
  <si>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</si>
  <si>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</si>
  <si>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</si>
  <si>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</si>
  <si>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</si>
  <si>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</si>
  <si>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</si>
  <si>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</si>
  <si>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</si>
  <si>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</si>
  <si>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</si>
  <si>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</si>
  <si>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</si>
  <si>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</si>
  <si>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</si>
  <si>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</si>
  <si>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</si>
  <si>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</si>
  <si>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</si>
  <si>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</si>
  <si>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</si>
  <si>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</si>
  <si>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</si>
  <si>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</si>
  <si>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</si>
  <si>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</si>
  <si>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</si>
  <si>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</si>
  <si>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</si>
  <si>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</si>
  <si>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</si>
  <si>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</si>
  <si>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</si>
  <si>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</si>
  <si>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</si>
  <si>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</si>
  <si>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</si>
  <si>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</si>
  <si>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</si>
  <si>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</si>
  <si>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</si>
  <si>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</si>
  <si>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</si>
  <si>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</si>
  <si>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</si>
  <si>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</si>
  <si>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</si>
  <si>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</si>
  <si>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</si>
  <si>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</si>
  <si>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</si>
  <si>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</si>
  <si>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</si>
  <si>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</si>
  <si>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</si>
  <si>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</si>
  <si>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</si>
  <si>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</si>
  <si>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</si>
  <si>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</si>
  <si>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</si>
  <si>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</si>
  <si>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</si>
  <si>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</si>
  <si>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</si>
  <si>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</si>
  <si>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</si>
  <si>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</si>
  <si>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</si>
  <si>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</si>
  <si>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</si>
  <si>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</si>
  <si>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</si>
  <si>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</si>
  <si>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</si>
  <si>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</si>
  <si>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</si>
  <si>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</si>
  <si>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</si>
  <si>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</si>
  <si>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</si>
  <si>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</si>
  <si>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</si>
  <si>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</si>
  <si>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</si>
  <si>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</si>
  <si>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</si>
  <si>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</si>
  <si>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</si>
  <si>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</si>
  <si>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</si>
  <si>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</si>
  <si>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</si>
  <si>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</si>
  <si>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</si>
  <si>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</si>
  <si>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</si>
  <si>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</si>
  <si>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</si>
  <si>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</si>
  <si>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</si>
  <si>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</si>
  <si>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</si>
  <si>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</si>
  <si>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</si>
  <si>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</si>
  <si>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</si>
  <si>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</si>
  <si>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</si>
  <si>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</si>
  <si>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</si>
  <si>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</si>
  <si>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</si>
  <si>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</si>
  <si>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</si>
  <si>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</si>
  <si>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</si>
  <si>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</si>
  <si>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</si>
  <si>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</si>
  <si>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</si>
  <si>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</si>
  <si>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</si>
  <si>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</si>
  <si>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</si>
  <si>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</si>
  <si>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</si>
  <si>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</si>
  <si>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</si>
  <si>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</si>
  <si>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</si>
  <si>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</si>
  <si>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</si>
  <si>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</si>
  <si>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</si>
  <si>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</si>
  <si>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</si>
  <si>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</si>
  <si>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</si>
  <si>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</si>
  <si>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</si>
  <si>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</si>
  <si>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</si>
  <si>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</si>
  <si>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</si>
  <si>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</si>
  <si>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</si>
  <si>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</si>
  <si>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</si>
  <si>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</si>
  <si>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</si>
  <si>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</si>
  <si>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</si>
  <si>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</si>
  <si>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</si>
  <si>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</si>
  <si>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</si>
  <si>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</si>
  <si>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</si>
  <si>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</si>
  <si>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</si>
  <si>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</si>
  <si>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</si>
  <si>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</si>
  <si>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</si>
  <si>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</si>
  <si>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</si>
  <si>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</si>
  <si>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</si>
  <si>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</si>
  <si>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</si>
  <si>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</si>
  <si>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</si>
  <si>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</si>
  <si>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</si>
  <si>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</si>
  <si>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</si>
  <si>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</si>
  <si>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</si>
  <si>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</si>
  <si>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</si>
  <si>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</si>
  <si>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</si>
  <si>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</si>
  <si>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</si>
  <si>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</si>
  <si>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</si>
  <si>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</si>
  <si>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</si>
  <si>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</si>
  <si>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</si>
  <si>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</si>
  <si>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</si>
  <si>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</si>
  <si>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</si>
  <si>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</si>
  <si>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</si>
  <si>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</si>
  <si>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</si>
  <si>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</si>
  <si>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</si>
  <si>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</si>
  <si>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</si>
  <si>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</si>
  <si>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</si>
  <si>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</si>
  <si>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</si>
  <si>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</si>
  <si>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</si>
  <si>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</si>
  <si>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</si>
  <si>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</si>
  <si>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</si>
  <si>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</si>
  <si>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</si>
  <si>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</si>
  <si>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</si>
  <si>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</si>
  <si>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</si>
  <si>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</si>
  <si>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</si>
  <si>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</si>
  <si>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</si>
  <si>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</si>
  <si>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</si>
  <si>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</si>
  <si>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</si>
  <si>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</si>
  <si>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</si>
  <si>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</si>
  <si>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</si>
  <si>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</si>
  <si>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</si>
  <si>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</si>
  <si>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</si>
  <si>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</si>
  <si>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</si>
  <si>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</si>
  <si>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</si>
  <si>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</si>
  <si>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</si>
  <si>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</si>
  <si>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</si>
  <si>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</si>
  <si>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</si>
  <si>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</si>
  <si>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</si>
  <si>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</si>
  <si>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</si>
  <si>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</si>
  <si>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</si>
  <si>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</si>
  <si>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</si>
  <si>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</si>
  <si>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</si>
  <si>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</si>
  <si>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</si>
  <si>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</si>
  <si>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</si>
  <si>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</si>
  <si>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</si>
  <si>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</si>
  <si>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</si>
  <si>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</si>
  <si>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</si>
  <si>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</si>
  <si>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</si>
  <si>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</si>
  <si>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</si>
  <si>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</si>
  <si>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</si>
  <si>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</si>
  <si>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</si>
  <si>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</si>
  <si>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</si>
  <si>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</si>
  <si>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</si>
  <si>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</si>
  <si>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</si>
  <si>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</si>
  <si>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</si>
  <si>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</si>
  <si>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</si>
  <si>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</si>
  <si>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</si>
  <si>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</si>
  <si>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</si>
  <si>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</si>
  <si>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</si>
  <si>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</si>
  <si>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</si>
  <si>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</si>
  <si>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</si>
  <si>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</si>
  <si>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</si>
  <si>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</si>
  <si>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</si>
  <si>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</si>
  <si>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</si>
  <si>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</si>
  <si>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</si>
  <si>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</si>
  <si>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</si>
  <si>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</si>
  <si>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</si>
  <si>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</si>
  <si>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</si>
  <si>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</si>
  <si>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</si>
  <si>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</si>
  <si>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</si>
  <si>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</si>
  <si>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</si>
  <si>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</si>
  <si>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</si>
  <si>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</si>
  <si>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</si>
  <si>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</si>
  <si>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</si>
  <si>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</si>
  <si>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</si>
  <si>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</si>
  <si>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</si>
  <si>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</si>
  <si>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</si>
  <si>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</si>
  <si>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</si>
  <si>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</si>
  <si>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</si>
  <si>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</si>
  <si>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</si>
  <si>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</si>
  <si>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</si>
  <si>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</si>
  <si>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</si>
  <si>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</si>
  <si>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</si>
  <si>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</si>
  <si>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</si>
  <si>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</si>
  <si>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</si>
  <si>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</si>
  <si>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</si>
  <si>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</si>
  <si>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</si>
  <si>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</si>
  <si>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</si>
  <si>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</si>
  <si>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</si>
  <si>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</si>
  <si>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</si>
  <si>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</si>
  <si>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</si>
  <si>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</si>
  <si>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</si>
  <si>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</si>
  <si>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</si>
  <si>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</si>
  <si>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</si>
  <si>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</si>
  <si>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</si>
  <si>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</si>
  <si>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</si>
  <si>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</si>
  <si>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</si>
  <si>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</si>
  <si>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</si>
  <si>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</si>
  <si>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</si>
  <si>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</si>
  <si>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</si>
  <si>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</si>
  <si>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</si>
  <si>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</si>
  <si>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</si>
  <si>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</si>
  <si>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</si>
  <si>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</si>
  <si>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</si>
  <si>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</si>
  <si>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</si>
  <si>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</si>
  <si>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</si>
  <si>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</si>
  <si>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</si>
  <si>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</si>
  <si>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</si>
  <si>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</si>
  <si>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</si>
  <si>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</si>
  <si>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</si>
  <si>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</si>
  <si>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</si>
  <si>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</si>
  <si>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</si>
  <si>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</si>
  <si>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</si>
  <si>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</si>
  <si>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</si>
  <si>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</si>
  <si>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</si>
  <si>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</si>
  <si>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</si>
  <si>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</si>
  <si>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</si>
  <si>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</si>
  <si>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</si>
  <si>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</si>
  <si>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</si>
  <si>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</si>
  <si>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</si>
  <si>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</si>
  <si>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</si>
  <si>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</si>
  <si>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</si>
  <si>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</si>
  <si>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</si>
  <si>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</si>
  <si>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</si>
  <si>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</si>
  <si>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</si>
  <si>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</si>
  <si>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</si>
  <si>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</si>
  <si>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</si>
  <si>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</si>
  <si>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</si>
  <si>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</si>
  <si>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</si>
  <si>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</si>
  <si>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</si>
  <si>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</si>
  <si>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</si>
  <si>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</si>
  <si>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</si>
  <si>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</si>
  <si>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</si>
  <si>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</si>
  <si>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</si>
  <si>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</si>
  <si>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</si>
  <si>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</si>
  <si>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</si>
  <si>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</si>
  <si>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</si>
  <si>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</si>
  <si>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</si>
  <si>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</si>
  <si>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</si>
  <si>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</si>
  <si>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</si>
  <si>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</si>
  <si>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</si>
  <si>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</si>
  <si>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</si>
  <si>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</si>
  <si>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</si>
  <si>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</si>
  <si>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</si>
  <si>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</si>
  <si>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</si>
  <si>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</si>
  <si>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</si>
  <si>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</si>
  <si>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</si>
  <si>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</si>
  <si>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</si>
  <si>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</si>
  <si>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</si>
  <si>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</si>
  <si>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</si>
  <si>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</si>
  <si>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</si>
  <si>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</si>
  <si>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</si>
  <si>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</si>
  <si>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</si>
  <si>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</si>
  <si>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</si>
  <si>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</si>
  <si>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</si>
  <si>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</si>
  <si>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</si>
  <si>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</si>
  <si>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</si>
  <si>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</si>
  <si>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</si>
  <si>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</si>
  <si>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</si>
  <si>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</si>
  <si>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</si>
  <si>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</si>
  <si>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</si>
  <si>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</si>
  <si>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</si>
  <si>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</si>
  <si>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</si>
  <si>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</si>
  <si>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</si>
  <si>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</si>
  <si>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</si>
  <si>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</si>
  <si>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</si>
  <si>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</si>
  <si>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</si>
  <si>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</si>
  <si>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</si>
  <si>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</si>
  <si>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</si>
  <si>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</si>
  <si>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</si>
  <si>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</si>
  <si>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</si>
  <si>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</si>
  <si>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</si>
  <si>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</si>
  <si>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</si>
  <si>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</si>
  <si>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</si>
  <si>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</si>
  <si>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</si>
  <si>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</si>
  <si>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</si>
  <si>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</si>
  <si>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</si>
  <si>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</si>
  <si>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</si>
  <si>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</si>
  <si>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</si>
  <si>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</si>
  <si>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</si>
  <si>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</si>
  <si>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</si>
  <si>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</si>
  <si>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</si>
  <si>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</si>
  <si>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</si>
  <si>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</si>
  <si>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</si>
  <si>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</si>
  <si>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</si>
  <si>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</si>
  <si>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</si>
  <si>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</si>
  <si>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</si>
  <si>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</si>
  <si>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</si>
  <si>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</si>
  <si>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</si>
  <si>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</si>
  <si>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</si>
  <si>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</si>
  <si>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</si>
  <si>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</si>
  <si>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</si>
  <si>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</si>
  <si>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</si>
  <si>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</si>
  <si>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</si>
  <si>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</si>
  <si>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</si>
  <si>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</si>
  <si>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</si>
  <si>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</si>
  <si>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</si>
  <si>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</si>
  <si>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</si>
  <si>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</si>
  <si>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</si>
  <si>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</si>
  <si>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</si>
  <si>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</si>
  <si>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</si>
  <si>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</si>
  <si>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</si>
  <si>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</si>
  <si>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</si>
  <si>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</si>
  <si>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</si>
  <si>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</si>
  <si>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</si>
  <si>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</si>
  <si>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</si>
  <si>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</si>
  <si>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</si>
  <si>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</si>
  <si>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</si>
  <si>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</si>
  <si>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</si>
  <si>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</si>
  <si>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</si>
  <si>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</si>
  <si>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</si>
  <si>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</si>
  <si>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</si>
  <si>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</si>
  <si>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</si>
  <si>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</si>
  <si>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</si>
  <si>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</si>
  <si>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</si>
  <si>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</si>
  <si>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</si>
  <si>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</si>
  <si>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</si>
  <si>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</si>
  <si>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</si>
  <si>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</si>
  <si>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</si>
  <si>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</si>
  <si>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</si>
  <si>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</si>
  <si>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</si>
  <si>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</si>
  <si>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</si>
  <si>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</si>
  <si>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</si>
  <si>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</si>
  <si>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</si>
  <si>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</si>
  <si>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</si>
  <si>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</si>
  <si>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</si>
  <si>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</si>
  <si>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</si>
  <si>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</si>
  <si>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</si>
  <si>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</si>
  <si>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</si>
  <si>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</si>
  <si>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</si>
  <si>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</si>
  <si>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</si>
  <si>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</si>
  <si>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</si>
  <si>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</si>
  <si>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</si>
  <si>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</si>
  <si>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</si>
  <si>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</si>
  <si>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</si>
  <si>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</si>
  <si>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</si>
  <si>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</si>
  <si>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</si>
  <si>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</si>
  <si>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</si>
  <si>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</si>
  <si>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</si>
  <si>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</si>
  <si>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</si>
  <si>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</si>
  <si>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</si>
  <si>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</si>
  <si>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</si>
  <si>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</si>
  <si>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</si>
  <si>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</si>
  <si>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</si>
  <si>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</si>
  <si>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</si>
  <si>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</si>
  <si>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</si>
  <si>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</si>
  <si>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</si>
  <si>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</si>
  <si>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</si>
  <si>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</si>
  <si>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</si>
  <si>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</si>
  <si>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</si>
  <si>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</si>
  <si>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</si>
  <si>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</si>
  <si>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</si>
  <si>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</si>
  <si>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</si>
  <si>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</si>
  <si>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</si>
  <si>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</si>
  <si>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</si>
  <si>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</si>
  <si>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</si>
  <si>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</si>
  <si>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</si>
  <si>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</si>
  <si>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</si>
  <si>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</si>
  <si>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</si>
  <si>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</si>
  <si>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</si>
  <si>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</si>
  <si>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</si>
  <si>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</si>
  <si>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</si>
  <si>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</si>
  <si>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</si>
  <si>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</si>
  <si>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</si>
  <si>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</si>
  <si>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</si>
  <si>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</si>
  <si>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</si>
  <si>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</si>
  <si>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</si>
  <si>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</si>
  <si>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</si>
  <si>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</si>
  <si>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</si>
  <si>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</si>
  <si>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</si>
  <si>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</si>
  <si>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</si>
  <si>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</si>
  <si>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</si>
  <si>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</si>
  <si>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</si>
  <si>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</si>
  <si>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</si>
  <si>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</si>
  <si>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</si>
  <si>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</si>
  <si>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</si>
  <si>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</si>
  <si>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</si>
  <si>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</si>
  <si>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</si>
  <si>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</si>
  <si>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</si>
  <si>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</si>
  <si>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</si>
  <si>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</si>
  <si>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</si>
  <si>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</si>
  <si>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</si>
  <si>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</si>
  <si>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</si>
  <si>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</si>
  <si>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</si>
  <si>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</si>
  <si>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</si>
  <si>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</si>
  <si>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</si>
  <si>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</si>
  <si>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</si>
  <si>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</si>
  <si>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</si>
  <si>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</si>
  <si>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</si>
  <si>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</si>
  <si>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</si>
  <si>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</si>
  <si>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</si>
  <si>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</si>
  <si>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</si>
  <si>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</si>
  <si>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</si>
  <si>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</si>
  <si>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</si>
  <si>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</si>
  <si>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</si>
  <si>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</si>
  <si>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</si>
  <si>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</si>
  <si>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</si>
  <si>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</si>
  <si>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</si>
  <si>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</si>
  <si>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</si>
  <si>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</si>
  <si>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</si>
  <si>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</si>
  <si>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</si>
  <si>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</si>
  <si>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</si>
  <si>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</si>
  <si>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</si>
  <si>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</si>
  <si>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</si>
  <si>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</si>
  <si>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</si>
  <si>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</si>
  <si>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</si>
  <si>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</si>
  <si>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</si>
  <si>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</si>
  <si>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</si>
  <si>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</si>
  <si>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</si>
  <si>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</si>
  <si>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</si>
  <si>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</si>
  <si>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</si>
  <si>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</si>
  <si>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</si>
  <si>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</si>
  <si>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</si>
  <si>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</si>
  <si>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</si>
  <si>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</si>
  <si>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</si>
  <si>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</si>
  <si>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</si>
  <si>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</si>
  <si>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</si>
  <si>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</si>
  <si>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</si>
  <si>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</si>
  <si>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</si>
  <si>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</si>
  <si>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</si>
  <si>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</si>
  <si>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</si>
  <si>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</si>
  <si>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</si>
  <si>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</si>
  <si>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</si>
  <si>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</si>
  <si>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</si>
  <si>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</si>
  <si>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</si>
  <si>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</si>
  <si>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</si>
  <si>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</si>
  <si>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</si>
  <si>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</si>
  <si>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</si>
  <si>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</si>
  <si>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</si>
  <si>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</si>
  <si>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</si>
  <si>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</si>
  <si>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</si>
  <si>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</si>
  <si>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</si>
  <si>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</si>
  <si>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</si>
  <si>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</si>
  <si>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</si>
  <si>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</si>
  <si>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</si>
  <si>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</si>
  <si>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</si>
  <si>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</si>
  <si>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</si>
  <si>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</si>
  <si>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</si>
  <si>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</si>
  <si>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</si>
  <si>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</si>
  <si>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</si>
  <si>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</si>
  <si>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</si>
  <si>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</si>
  <si>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</si>
  <si>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</si>
  <si>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</si>
  <si>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</si>
  <si>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</si>
  <si>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</si>
  <si>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</si>
  <si>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</si>
  <si>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</si>
  <si>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</si>
  <si>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</si>
  <si>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</si>
  <si>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</si>
  <si>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</si>
  <si>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</si>
  <si>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</si>
  <si>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</si>
  <si>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</si>
  <si>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</si>
  <si>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</si>
  <si>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</si>
  <si>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</si>
  <si>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</si>
  <si>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</si>
  <si>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</si>
  <si>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</si>
  <si>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</si>
  <si>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</si>
  <si>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</si>
  <si>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</si>
  <si>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</si>
  <si>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</si>
  <si>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</si>
  <si>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</si>
  <si>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</si>
  <si>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</si>
  <si>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</si>
  <si>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</si>
  <si>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</si>
  <si>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</si>
  <si>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</si>
  <si>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</si>
  <si>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</si>
  <si>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</si>
  <si>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</si>
  <si>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</si>
  <si>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</si>
  <si>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</si>
  <si>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</si>
  <si>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</si>
  <si>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</si>
  <si>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</si>
  <si>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</si>
  <si>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</si>
  <si>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</si>
  <si>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</si>
  <si>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</si>
  <si>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</si>
  <si>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</si>
  <si>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</si>
  <si>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</si>
  <si>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</si>
  <si>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</si>
  <si>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</si>
  <si>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</si>
  <si>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</si>
  <si>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</si>
  <si>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</si>
  <si>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</si>
  <si>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</si>
  <si>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</si>
  <si>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</si>
  <si>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</si>
  <si>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</si>
  <si>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</si>
  <si>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</si>
  <si>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</si>
  <si>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</si>
  <si>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</si>
  <si>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</si>
  <si>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</si>
  <si>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</si>
  <si>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</si>
  <si>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</si>
  <si>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</si>
  <si>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</si>
  <si>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</si>
  <si>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</si>
  <si>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</si>
  <si>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</si>
  <si>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</si>
  <si>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</si>
  <si>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</si>
  <si>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</si>
  <si>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</si>
  <si>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</si>
  <si>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</si>
  <si>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</si>
  <si>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</si>
  <si>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</si>
  <si>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</si>
  <si>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</si>
  <si>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</si>
  <si>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</si>
  <si>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</si>
  <si>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</si>
  <si>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</si>
  <si>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</si>
  <si>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</si>
  <si>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</si>
  <si>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</si>
  <si>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</si>
  <si>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</si>
  <si>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</si>
  <si>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</si>
  <si>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</si>
  <si>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</si>
  <si>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</si>
  <si>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</si>
  <si>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</si>
  <si>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</si>
  <si>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</si>
  <si>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</si>
  <si>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</si>
  <si>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</si>
  <si>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</si>
  <si>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</si>
  <si>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</si>
  <si>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</si>
  <si>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</si>
  <si>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</si>
  <si>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</si>
  <si>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</si>
  <si>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</si>
  <si>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</si>
  <si>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</si>
  <si>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</si>
  <si>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</si>
  <si>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</si>
  <si>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</si>
  <si>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</si>
  <si>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</si>
  <si>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</si>
  <si>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</si>
  <si>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</si>
  <si>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</si>
  <si>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</si>
  <si>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</si>
  <si>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</si>
  <si>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</si>
  <si>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</si>
  <si>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</si>
  <si>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</si>
  <si>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</si>
  <si>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</si>
  <si>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</si>
  <si>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</si>
  <si>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</si>
  <si>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</si>
  <si>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</si>
  <si>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</si>
  <si>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</si>
  <si>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</si>
  <si>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</si>
  <si>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</si>
  <si>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</si>
  <si>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</si>
  <si>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</si>
  <si>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</si>
  <si>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</si>
  <si>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</si>
  <si>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</si>
  <si>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</si>
  <si>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</si>
  <si>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</si>
  <si>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</si>
  <si>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</si>
  <si>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</si>
  <si>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</si>
  <si>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</si>
  <si>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</si>
  <si>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</si>
  <si>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</si>
  <si>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</si>
  <si>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</si>
  <si>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</si>
  <si>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</si>
  <si>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</si>
  <si>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</si>
  <si>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</si>
  <si>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</si>
  <si>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</si>
  <si>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</si>
  <si>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</si>
  <si>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</si>
  <si>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</si>
  <si>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</si>
  <si>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</si>
  <si>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</si>
  <si>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</si>
  <si>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</si>
  <si>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</si>
  <si>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</si>
  <si>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</si>
  <si>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</si>
  <si>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</si>
  <si>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</si>
  <si>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</si>
  <si>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</si>
  <si>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</si>
  <si>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</si>
  <si>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</si>
  <si>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</si>
  <si>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</si>
  <si>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</si>
  <si>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</si>
  <si>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</si>
  <si>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</si>
  <si>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</si>
  <si>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</si>
  <si>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</si>
  <si>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</si>
  <si>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</si>
  <si>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</si>
  <si>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</si>
  <si>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</si>
  <si>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</si>
  <si>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</si>
  <si>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</si>
  <si>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</si>
  <si>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</si>
  <si>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</si>
  <si>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</si>
  <si>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</si>
  <si>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</si>
  <si>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</si>
  <si>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</si>
  <si>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</si>
  <si>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</si>
  <si>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</si>
  <si>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</si>
  <si>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</si>
  <si>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</si>
  <si>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</si>
  <si>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</si>
  <si>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</si>
  <si>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</si>
  <si>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</si>
  <si>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</si>
  <si>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</si>
  <si>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</si>
  <si>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</si>
  <si>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</si>
  <si>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</si>
  <si>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</si>
  <si>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</si>
  <si>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</si>
  <si>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</si>
  <si>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</si>
  <si>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</si>
  <si>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</si>
  <si>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</si>
  <si>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</si>
  <si>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</si>
  <si>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</si>
  <si>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</si>
  <si>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</si>
  <si>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</si>
  <si>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</si>
  <si>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</si>
  <si>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</si>
  <si>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</si>
  <si>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</si>
  <si>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</si>
  <si>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</si>
  <si>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</si>
  <si>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</si>
  <si>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</si>
  <si>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</si>
  <si>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</si>
  <si>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</si>
  <si>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</si>
  <si>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</si>
  <si>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</si>
  <si>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</si>
  <si>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</si>
  <si>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</si>
  <si>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</si>
  <si>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</si>
  <si>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</si>
  <si>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</si>
  <si>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</si>
  <si>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</si>
  <si>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</si>
  <si>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</si>
  <si>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</si>
  <si>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</si>
  <si>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</si>
  <si>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</si>
  <si>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</si>
  <si>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</si>
  <si>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</si>
  <si>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</si>
  <si>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</si>
  <si>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</si>
  <si>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</si>
  <si>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</si>
  <si>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</si>
  <si>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</si>
  <si>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</si>
  <si>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</si>
  <si>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</si>
  <si>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</si>
  <si>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</si>
  <si>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</si>
  <si>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</si>
  <si>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</si>
  <si>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</si>
  <si>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</si>
  <si>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</si>
  <si>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</si>
  <si>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</si>
  <si>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</si>
  <si>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</si>
  <si>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</si>
  <si>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</si>
  <si>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</si>
  <si>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</si>
  <si>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</si>
  <si>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</si>
  <si>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</si>
  <si>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</si>
  <si>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</si>
  <si>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</si>
  <si>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</si>
  <si>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</si>
  <si>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</si>
  <si>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</si>
  <si>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</si>
  <si>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</si>
  <si>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</si>
  <si>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</si>
  <si>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</si>
  <si>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</si>
  <si>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</si>
  <si>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</si>
  <si>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</si>
  <si>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</si>
  <si>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</si>
  <si>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</si>
  <si>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</si>
  <si>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</si>
  <si>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</si>
  <si>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</si>
  <si>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</si>
  <si>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</si>
  <si>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</si>
  <si>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</si>
  <si>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</si>
  <si>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</si>
  <si>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</si>
  <si>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</si>
  <si>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</si>
  <si>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</si>
  <si>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</si>
  <si>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</si>
  <si>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</si>
  <si>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</si>
  <si>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</si>
  <si>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</si>
  <si>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</si>
  <si>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</si>
  <si>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</si>
  <si>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</si>
  <si>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</si>
  <si>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</si>
  <si>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</si>
  <si>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</si>
  <si>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</si>
  <si>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</si>
  <si>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</si>
  <si>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</si>
  <si>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</si>
  <si>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</si>
  <si>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</si>
  <si>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</si>
  <si>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</si>
  <si>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</si>
  <si>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</si>
  <si>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</si>
  <si>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</si>
  <si>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</si>
  <si>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</si>
  <si>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</si>
  <si>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</si>
  <si>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</si>
  <si>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</si>
  <si>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</si>
  <si>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</si>
  <si>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</si>
  <si>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</si>
  <si>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</si>
  <si>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</si>
  <si>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</si>
  <si>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</si>
  <si>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</si>
  <si>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</si>
  <si>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</si>
  <si>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</si>
  <si>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</si>
  <si>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</si>
  <si>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</si>
  <si>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</si>
  <si>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</si>
  <si>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</si>
  <si>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</si>
  <si>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</si>
  <si>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</si>
  <si>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</si>
  <si>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</si>
  <si>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</si>
  <si>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</si>
  <si>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</si>
  <si>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</si>
  <si>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</si>
  <si>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</si>
  <si>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</si>
  <si>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</si>
  <si>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</si>
  <si>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</si>
  <si>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</si>
  <si>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</si>
  <si>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</si>
  <si>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</si>
  <si>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</si>
  <si>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</si>
  <si>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</si>
  <si>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</si>
  <si>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</si>
  <si>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</si>
  <si>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</si>
  <si>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</si>
  <si>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</si>
  <si>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</si>
  <si>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</si>
  <si>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</si>
  <si>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</si>
  <si>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</si>
  <si>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</si>
  <si>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</si>
  <si>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</si>
  <si>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</si>
  <si>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</si>
  <si>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</si>
  <si>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</si>
  <si>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</si>
  <si>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</si>
  <si>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</si>
  <si>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</si>
  <si>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</si>
  <si>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</si>
  <si>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</si>
  <si>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</si>
  <si>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</si>
  <si>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</si>
  <si>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</si>
  <si>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</si>
  <si>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</si>
  <si>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</si>
  <si>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</si>
  <si>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</si>
  <si>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</si>
  <si>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</si>
  <si>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</si>
  <si>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</si>
  <si>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</si>
  <si>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</si>
  <si>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</si>
  <si>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</si>
  <si>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</si>
  <si>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</si>
  <si>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</si>
  <si>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</si>
  <si>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</si>
  <si>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</si>
  <si>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</si>
  <si>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</si>
  <si>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</si>
  <si>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</si>
  <si>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</si>
  <si>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</si>
  <si>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</si>
  <si>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</si>
  <si>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</si>
  <si>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</si>
  <si>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</si>
  <si>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</si>
  <si>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</si>
  <si>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</si>
  <si>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</si>
  <si>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</si>
  <si>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</si>
  <si>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</si>
  <si>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</si>
  <si>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</si>
  <si>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</si>
  <si>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</si>
  <si>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</si>
  <si>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</si>
  <si>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</si>
  <si>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</si>
  <si>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</si>
  <si>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</si>
  <si>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</si>
  <si>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</si>
  <si>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</si>
  <si>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</si>
  <si>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</si>
  <si>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</si>
  <si>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</si>
  <si>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</si>
  <si>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</si>
  <si>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</si>
  <si>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</si>
  <si>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</si>
  <si>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</si>
  <si>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</si>
  <si>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</si>
  <si>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</si>
  <si>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</si>
  <si>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</si>
  <si>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</si>
  <si>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</si>
  <si>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</si>
  <si>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</si>
  <si>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</si>
  <si>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</si>
  <si>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</si>
  <si>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</si>
  <si>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</si>
  <si>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</si>
  <si>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</si>
  <si>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</si>
  <si>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</si>
  <si>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</si>
  <si>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</si>
  <si>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</si>
  <si>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</si>
  <si>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</si>
  <si>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</si>
  <si>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</si>
  <si>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</si>
  <si>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</si>
  <si>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</si>
  <si>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</si>
  <si>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</si>
  <si>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</si>
  <si>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</si>
  <si>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</si>
  <si>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</si>
  <si>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</si>
  <si>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</si>
  <si>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</si>
  <si>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</si>
  <si>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</si>
  <si>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</si>
  <si>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</si>
  <si>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</si>
  <si>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</si>
  <si>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</si>
  <si>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</si>
  <si>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</si>
  <si>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</si>
  <si>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</si>
  <si>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</si>
  <si>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</si>
  <si>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</si>
  <si>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</si>
  <si>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</si>
  <si>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</si>
  <si>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</si>
  <si>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</si>
  <si>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</si>
  <si>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</si>
  <si>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</si>
  <si>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</si>
  <si>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</si>
  <si>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</si>
  <si>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</si>
  <si>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</si>
  <si>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</si>
  <si>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</si>
  <si>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</si>
  <si>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</si>
  <si>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</si>
  <si>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</si>
  <si>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</si>
  <si>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</si>
  <si>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</si>
  <si>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</si>
  <si>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</si>
  <si>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</si>
  <si>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</si>
  <si>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</si>
  <si>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</si>
  <si>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</si>
  <si>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</si>
  <si>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</si>
  <si>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</si>
  <si>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</si>
  <si>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</si>
  <si>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</si>
  <si>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</si>
  <si>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</si>
  <si>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</si>
  <si>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</si>
  <si>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</si>
  <si>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</si>
  <si>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</si>
  <si>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</si>
  <si>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</si>
  <si>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</si>
  <si>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</si>
  <si>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</si>
  <si>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</si>
  <si>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</si>
  <si>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</si>
  <si>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</si>
  <si>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</si>
  <si>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</si>
  <si>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</si>
  <si>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</si>
  <si>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</si>
  <si>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</si>
  <si>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</si>
  <si>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</si>
  <si>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</si>
  <si>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</si>
  <si>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</si>
  <si>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</si>
  <si>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</si>
  <si>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</si>
  <si>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</si>
  <si>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</si>
  <si>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</si>
  <si>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</si>
  <si>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</si>
  <si>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</si>
  <si>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</si>
  <si>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</si>
  <si>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</si>
  <si>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</si>
  <si>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</si>
  <si>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</si>
  <si>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</si>
  <si>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</si>
  <si>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</si>
  <si>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</si>
  <si>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</si>
  <si>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</si>
  <si>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</si>
  <si>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</si>
  <si>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</si>
  <si>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</si>
  <si>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</si>
  <si>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</si>
  <si>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</si>
  <si>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</si>
  <si>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</si>
  <si>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</si>
  <si>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</si>
  <si>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</si>
  <si>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</si>
  <si>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</si>
  <si>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</si>
  <si>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</si>
  <si>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</si>
  <si>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</si>
  <si>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</si>
  <si>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</si>
  <si>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</si>
  <si>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</si>
  <si>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</si>
  <si>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</si>
  <si>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</si>
  <si>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</si>
  <si>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</si>
  <si>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</si>
  <si>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</si>
  <si>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</si>
  <si>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</si>
  <si>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</si>
  <si>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</si>
  <si>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</si>
  <si>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</si>
  <si>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</si>
  <si>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</si>
  <si>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</si>
  <si>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</si>
  <si>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</si>
  <si>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</si>
  <si>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</si>
  <si>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</si>
  <si>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</si>
  <si>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</si>
  <si>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</si>
  <si>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</si>
  <si>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</si>
  <si>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</si>
  <si>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</si>
  <si>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</si>
  <si>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</si>
  <si>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</si>
  <si>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</si>
  <si>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</si>
  <si>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</si>
  <si>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</si>
  <si>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</si>
  <si>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</si>
  <si>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</si>
  <si>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</si>
  <si>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</si>
  <si>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</si>
  <si>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</si>
  <si>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</si>
  <si>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</si>
  <si>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</si>
  <si>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</si>
  <si>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</si>
  <si>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</si>
  <si>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</si>
  <si>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</si>
  <si>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</si>
  <si>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</si>
  <si>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</si>
  <si>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</si>
  <si>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</si>
  <si>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</si>
  <si>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</si>
  <si>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</si>
  <si>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</si>
  <si>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</si>
  <si>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</si>
  <si>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</si>
  <si>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</si>
  <si>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</si>
  <si>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</si>
  <si>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</si>
  <si>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</si>
  <si>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</si>
  <si>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</si>
  <si>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</si>
  <si>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</si>
  <si>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</si>
  <si>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</si>
  <si>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</si>
  <si>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</si>
  <si>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</si>
  <si>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</si>
  <si>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</si>
  <si>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</si>
  <si>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</si>
  <si>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</si>
  <si>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</si>
  <si>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</si>
  <si>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</si>
  <si>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</si>
  <si>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</si>
  <si>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</si>
  <si>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</si>
  <si>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</si>
  <si>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</si>
  <si>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</si>
  <si>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</si>
  <si>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</si>
  <si>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</si>
  <si>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</si>
  <si>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</si>
  <si>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</si>
  <si>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</si>
  <si>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</si>
  <si>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</si>
  <si>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</si>
  <si>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</si>
  <si>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</si>
  <si>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</si>
  <si>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</si>
  <si>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</si>
  <si>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</si>
  <si>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</si>
  <si>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</si>
  <si>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</si>
  <si>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</si>
  <si>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</si>
  <si>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</si>
  <si>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</si>
  <si>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</si>
  <si>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</si>
  <si>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</si>
  <si>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</si>
  <si>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</si>
  <si>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</si>
  <si>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</si>
  <si>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</si>
  <si>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</si>
  <si>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</si>
  <si>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</si>
  <si>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</si>
  <si>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</si>
  <si>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</si>
  <si>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</si>
  <si>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</si>
  <si>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</si>
  <si>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</si>
  <si>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</si>
  <si>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</si>
  <si>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</si>
  <si>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</si>
  <si>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</si>
  <si>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</si>
  <si>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</si>
  <si>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</si>
  <si>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</si>
  <si>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</si>
  <si>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</si>
  <si>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</si>
  <si>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</si>
  <si>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</si>
  <si>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</si>
  <si>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</si>
  <si>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</si>
  <si>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</si>
  <si>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</si>
  <si>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</si>
  <si>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</si>
  <si>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</si>
  <si>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</si>
  <si>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</si>
  <si>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</si>
  <si>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</si>
  <si>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</si>
  <si>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</si>
  <si>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</si>
  <si>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</si>
  <si>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</si>
  <si>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</si>
  <si>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</si>
  <si>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</si>
  <si>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</si>
  <si>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</si>
  <si>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</si>
  <si>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</si>
  <si>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</si>
  <si>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</si>
  <si>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</si>
  <si>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</si>
  <si>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</si>
  <si>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</si>
  <si>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</si>
  <si>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</si>
  <si>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</si>
  <si>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</si>
  <si>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</si>
  <si>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</si>
  <si>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</si>
  <si>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</si>
  <si>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</si>
  <si>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</si>
  <si>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</si>
  <si>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</si>
  <si>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</si>
  <si>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</si>
  <si>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</si>
  <si>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</si>
  <si>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</si>
  <si>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</si>
  <si>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</si>
  <si>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</si>
  <si>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</si>
  <si>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</si>
  <si>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</si>
  <si>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</si>
  <si>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</si>
  <si>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</si>
  <si>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</si>
  <si>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</si>
  <si>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</si>
  <si>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</si>
  <si>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</si>
  <si>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</si>
  <si>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</si>
  <si>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</si>
  <si>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</si>
  <si>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</si>
  <si>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</si>
  <si>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</si>
  <si>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</si>
  <si>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</si>
  <si>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</si>
  <si>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</si>
  <si>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</si>
  <si>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</si>
  <si>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</si>
  <si>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</si>
  <si>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</si>
  <si>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</si>
  <si>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</si>
  <si>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</si>
  <si>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</si>
  <si>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</si>
  <si>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</si>
  <si>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</si>
  <si>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</si>
  <si>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</si>
  <si>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</si>
  <si>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</si>
  <si>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</si>
  <si>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</si>
  <si>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</si>
  <si>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</si>
  <si>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</si>
  <si>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</si>
  <si>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</si>
  <si>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</si>
  <si>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</si>
  <si>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</si>
  <si>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</si>
  <si>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</si>
  <si>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</si>
  <si>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</si>
  <si>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</si>
  <si>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</si>
  <si>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</si>
  <si>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</si>
  <si>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</si>
  <si>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</si>
  <si>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</si>
  <si>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</si>
  <si>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</si>
  <si>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</si>
  <si>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</si>
  <si>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</si>
  <si>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</si>
  <si>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</si>
  <si>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</si>
  <si>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</si>
  <si>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</si>
  <si>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</si>
  <si>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</si>
  <si>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</si>
  <si>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</si>
  <si>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</si>
  <si>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</si>
  <si>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</si>
  <si>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</si>
  <si>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</si>
  <si>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</si>
  <si>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</si>
  <si>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</si>
  <si>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</si>
  <si>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</si>
  <si>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</si>
  <si>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</si>
  <si>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</si>
  <si>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</si>
  <si>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</si>
  <si>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</si>
  <si>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</si>
  <si>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</si>
  <si>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</si>
  <si>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</si>
  <si>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</si>
  <si>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</si>
  <si>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</si>
  <si>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</si>
  <si>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</si>
  <si>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</si>
  <si>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</si>
  <si>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</si>
  <si>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</si>
  <si>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</si>
  <si>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</si>
  <si>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</si>
  <si>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</si>
  <si>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</si>
  <si>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</si>
  <si>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</si>
  <si>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</si>
  <si>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</si>
  <si>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</si>
  <si>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</si>
  <si>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</si>
  <si>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</si>
  <si>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</si>
  <si>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</si>
  <si>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</si>
  <si>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</si>
  <si>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</si>
  <si>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</si>
  <si>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</si>
  <si>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</si>
  <si>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</si>
  <si>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</si>
  <si>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</si>
  <si>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</si>
  <si>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</si>
  <si>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</si>
  <si>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</si>
  <si>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</si>
  <si>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</si>
  <si>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</si>
  <si>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</si>
  <si>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</si>
  <si>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</si>
  <si>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</si>
  <si>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</si>
  <si>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</si>
  <si>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</si>
  <si>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</si>
  <si>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</si>
  <si>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</si>
  <si>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</si>
  <si>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</si>
  <si>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</si>
  <si>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</si>
  <si>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</si>
  <si>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</si>
  <si>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</si>
  <si>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</si>
  <si>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</si>
  <si>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</si>
  <si>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</si>
  <si>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</si>
  <si>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</si>
  <si>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</si>
  <si>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</si>
  <si>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</si>
  <si>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</si>
  <si>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</si>
  <si>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</si>
  <si>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</si>
  <si>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</si>
  <si>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</si>
  <si>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</si>
  <si>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</si>
  <si>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</si>
  <si>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</si>
  <si>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</si>
  <si>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</si>
  <si>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</si>
  <si>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</si>
  <si>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</si>
  <si>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</si>
  <si>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</si>
  <si>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</si>
  <si>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</si>
  <si>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</si>
  <si>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</si>
  <si>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</si>
  <si>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</si>
  <si>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</si>
  <si>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</si>
  <si>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</si>
  <si>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</si>
  <si>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</si>
  <si>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</si>
  <si>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</si>
  <si>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</si>
  <si>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</si>
  <si>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</si>
  <si>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</si>
  <si>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</si>
  <si>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</si>
  <si>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</si>
  <si>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</si>
  <si>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</si>
  <si>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</si>
  <si>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</si>
  <si>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</si>
  <si>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</si>
  <si>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</si>
  <si>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</si>
  <si>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</si>
  <si>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</si>
  <si>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</si>
  <si>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</si>
  <si>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</si>
  <si>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</si>
  <si>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</si>
  <si>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</si>
  <si>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</si>
  <si>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</si>
  <si>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</si>
  <si>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</si>
  <si>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</si>
  <si>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</si>
  <si>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</si>
  <si>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</si>
  <si>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</si>
  <si>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</si>
  <si>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</si>
  <si>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</si>
  <si>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</si>
  <si>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</si>
  <si>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</si>
  <si>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</si>
  <si>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</si>
  <si>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</si>
  <si>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</si>
  <si>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</si>
  <si>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</si>
  <si>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</si>
  <si>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</si>
  <si>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</si>
  <si>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</si>
  <si>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</si>
  <si>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</si>
  <si>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</si>
  <si>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</si>
  <si>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</si>
  <si>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</si>
  <si>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</si>
  <si>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</si>
  <si>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</si>
  <si>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</si>
  <si>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</si>
  <si>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</si>
  <si>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</si>
  <si>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</si>
  <si>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</si>
  <si>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</si>
  <si>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</si>
  <si>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</si>
  <si>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</si>
  <si>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</si>
  <si>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</si>
  <si>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</si>
  <si>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</si>
  <si>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</si>
  <si>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</si>
  <si>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</si>
  <si>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</si>
  <si>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</si>
  <si>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</si>
  <si>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</si>
  <si>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</si>
  <si>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</si>
  <si>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</si>
  <si>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</si>
  <si>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</si>
  <si>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</si>
  <si>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</si>
  <si>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</si>
  <si>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</si>
  <si>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</si>
  <si>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</si>
  <si>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</si>
  <si>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</si>
  <si>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</si>
  <si>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</si>
  <si>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</si>
  <si>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</si>
  <si>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</si>
  <si>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</si>
  <si>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</si>
  <si>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</si>
  <si>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</si>
  <si>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</si>
  <si>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</si>
  <si>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</si>
  <si>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</si>
  <si>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</si>
  <si>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</si>
  <si>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</si>
  <si>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</si>
  <si>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</si>
  <si>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</si>
  <si>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</si>
  <si>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</si>
  <si>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</si>
  <si>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</si>
  <si>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</si>
  <si>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</si>
  <si>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</si>
  <si>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</si>
  <si>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</si>
  <si>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</si>
  <si>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</si>
  <si>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</si>
  <si>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</si>
  <si>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</si>
  <si>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</si>
  <si>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</si>
  <si>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</si>
  <si>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</si>
  <si>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</si>
  <si>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</si>
  <si>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</si>
  <si>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</si>
  <si>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</si>
  <si>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</si>
  <si>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</si>
  <si>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</si>
  <si>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</si>
  <si>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</si>
  <si>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</si>
  <si>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</si>
  <si>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</si>
  <si>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</si>
  <si>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</si>
  <si>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</si>
  <si>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</si>
  <si>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</si>
  <si>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</si>
  <si>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</si>
  <si>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</si>
  <si>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</si>
  <si>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</si>
  <si>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</si>
  <si>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</si>
  <si>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</si>
  <si>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</si>
  <si>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</si>
  <si>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</si>
  <si>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</si>
  <si>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</si>
  <si>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</si>
  <si>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</si>
  <si>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</si>
  <si>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</si>
  <si>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</si>
  <si>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</si>
  <si>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</si>
  <si>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</si>
  <si>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</si>
  <si>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</si>
  <si>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</si>
  <si>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</si>
  <si>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</si>
  <si>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</si>
  <si>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</si>
  <si>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</si>
  <si>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</si>
  <si>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</si>
  <si>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</si>
  <si>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</si>
  <si>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</si>
  <si>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</si>
  <si>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</si>
  <si>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</si>
  <si>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</si>
  <si>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</si>
  <si>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</si>
  <si>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</si>
  <si>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</si>
  <si>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</si>
  <si>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</si>
  <si>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</si>
  <si>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</si>
  <si>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</si>
  <si>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</si>
  <si>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</si>
  <si>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</si>
  <si>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</si>
  <si>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</si>
  <si>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</si>
  <si>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</si>
  <si>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</si>
  <si>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</si>
  <si>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</si>
  <si>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</si>
  <si>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</si>
  <si>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</si>
  <si>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</si>
  <si>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</si>
  <si>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</si>
  <si>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</si>
  <si>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</si>
  <si>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</si>
  <si>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</si>
  <si>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</si>
  <si>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</si>
  <si>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</si>
  <si>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</si>
  <si>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</si>
  <si>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</si>
  <si>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</si>
  <si>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</si>
  <si>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</si>
  <si>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</si>
  <si>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</si>
  <si>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</si>
  <si>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</si>
  <si>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</si>
  <si>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</si>
  <si>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</si>
  <si>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</si>
  <si>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</si>
  <si>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</si>
  <si>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</si>
  <si>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</si>
  <si>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</si>
  <si>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</si>
  <si>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</si>
  <si>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</si>
  <si>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</si>
  <si>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</si>
  <si>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</si>
  <si>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</si>
  <si>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</si>
  <si>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</si>
  <si>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</si>
  <si>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</si>
  <si>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</si>
  <si>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</si>
  <si>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</si>
  <si>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</si>
  <si>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</si>
  <si>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</si>
  <si>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</si>
  <si>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</si>
  <si>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</si>
  <si>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</si>
  <si>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</si>
  <si>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</si>
  <si>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</si>
  <si>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</si>
  <si>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</si>
  <si>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</si>
  <si>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</si>
  <si>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</si>
  <si>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</si>
  <si>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</si>
  <si>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</si>
  <si>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</si>
  <si>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</si>
  <si>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</si>
  <si>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</si>
  <si>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</si>
  <si>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</si>
  <si>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</si>
  <si>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</si>
  <si>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</si>
  <si>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</si>
  <si>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</si>
  <si>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</si>
  <si>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</si>
  <si>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</si>
  <si>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</si>
  <si>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</si>
  <si>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</si>
  <si>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</si>
  <si>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</si>
  <si>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</si>
  <si>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</si>
  <si>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</si>
  <si>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</si>
  <si>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</si>
  <si>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</si>
  <si>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</si>
  <si>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</si>
  <si>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</si>
  <si>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</si>
  <si>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</si>
  <si>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</si>
  <si>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</si>
  <si>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</si>
  <si>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</si>
  <si>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</si>
  <si>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</si>
  <si>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</si>
  <si>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</si>
  <si>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</si>
  <si>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</si>
  <si>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</si>
  <si>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</si>
  <si>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</si>
  <si>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</si>
  <si>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</si>
  <si>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</si>
  <si>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</si>
  <si>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</si>
  <si>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</si>
  <si>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</si>
  <si>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</si>
  <si>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</si>
  <si>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</si>
  <si>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</si>
  <si>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</si>
  <si>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</si>
  <si>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</si>
  <si>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</si>
  <si>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</si>
  <si>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</si>
  <si>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</si>
  <si>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</si>
  <si>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</si>
  <si>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</si>
  <si>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</si>
  <si>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</si>
  <si>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</si>
  <si>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</si>
  <si>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</si>
  <si>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</si>
  <si>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</si>
  <si>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</si>
  <si>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</si>
  <si>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</si>
  <si>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</si>
  <si>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</si>
  <si>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</si>
  <si>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</si>
  <si>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</si>
  <si>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</si>
  <si>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</si>
  <si>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</si>
  <si>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</si>
  <si>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</si>
  <si>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</si>
  <si>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</si>
  <si>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</si>
  <si>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</si>
  <si>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</si>
  <si>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</si>
  <si>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</si>
  <si>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</si>
  <si>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</si>
  <si>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</si>
  <si>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</si>
  <si>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</si>
  <si>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</si>
  <si>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</si>
  <si>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</si>
  <si>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</si>
  <si>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</si>
  <si>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</si>
  <si>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</si>
  <si>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</si>
  <si>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</si>
  <si>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</si>
  <si>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</si>
  <si>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</si>
  <si>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</si>
  <si>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</si>
  <si>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</si>
  <si>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</si>
  <si>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</si>
  <si>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</si>
  <si>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</si>
  <si>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</si>
  <si>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</si>
  <si>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</si>
  <si>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</si>
  <si>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</si>
  <si>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</si>
  <si>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</si>
  <si>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</si>
  <si>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</si>
  <si>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</si>
  <si>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</si>
  <si>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</si>
  <si>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</si>
  <si>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</si>
  <si>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</si>
  <si>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</si>
  <si>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</si>
  <si>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</si>
  <si>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</si>
  <si>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</si>
  <si>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</si>
  <si>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</si>
  <si>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</si>
  <si>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</si>
  <si>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</si>
  <si>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</si>
  <si>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</si>
  <si>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</si>
  <si>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</si>
  <si>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</si>
  <si>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</si>
  <si>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</si>
  <si>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</si>
  <si>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</si>
  <si>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</si>
  <si>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</si>
  <si>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</si>
  <si>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</si>
  <si>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</si>
  <si>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</si>
  <si>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</si>
  <si>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</si>
  <si>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</si>
  <si>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</si>
  <si>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</si>
  <si>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</si>
  <si>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</si>
  <si>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</si>
  <si>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</si>
  <si>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</si>
  <si>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</si>
  <si>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</si>
  <si>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</si>
  <si>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</si>
  <si>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</si>
  <si>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</si>
  <si>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</si>
  <si>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</si>
  <si>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</si>
  <si>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</si>
  <si>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</si>
  <si>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</si>
  <si>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</si>
  <si>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</si>
  <si>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</si>
  <si>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</si>
  <si>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</si>
  <si>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</si>
  <si>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</si>
  <si>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</si>
  <si>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</si>
  <si>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</si>
  <si>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</si>
  <si>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</si>
  <si>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</si>
  <si>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</si>
  <si>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</si>
  <si>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</si>
  <si>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</si>
  <si>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</si>
  <si>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</si>
  <si>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</si>
  <si>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</si>
  <si>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</si>
  <si>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</si>
  <si>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</si>
  <si>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</si>
  <si>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</si>
  <si>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</si>
  <si>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</si>
  <si>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</si>
  <si>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</si>
  <si>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</si>
  <si>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</si>
  <si>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</si>
  <si>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</si>
  <si>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</si>
  <si>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</si>
  <si>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</si>
  <si>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</si>
  <si>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</si>
  <si>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</si>
  <si>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</si>
  <si>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</si>
  <si>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</si>
  <si>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</si>
  <si>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</si>
  <si>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</si>
  <si>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</si>
  <si>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</si>
  <si>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</si>
  <si>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</si>
  <si>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</si>
  <si>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</si>
  <si>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</si>
  <si>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</si>
  <si>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</si>
  <si>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</si>
  <si>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</si>
  <si>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</si>
  <si>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</si>
  <si>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</si>
  <si>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</si>
  <si>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</si>
  <si>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</si>
  <si>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</si>
  <si>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</si>
  <si>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</si>
  <si>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</si>
  <si>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</si>
  <si>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</si>
  <si>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</si>
  <si>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</si>
  <si>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</si>
  <si>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</si>
  <si>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</si>
  <si>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</si>
  <si>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</si>
  <si>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</si>
  <si>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</si>
  <si>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</si>
  <si>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</si>
  <si>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</si>
  <si>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</si>
  <si>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</si>
  <si>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</si>
  <si>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</si>
  <si>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</si>
  <si>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</si>
  <si>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</si>
  <si>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</si>
  <si>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</si>
  <si>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</si>
  <si>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</si>
  <si>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</si>
  <si>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</si>
  <si>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</si>
  <si>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</si>
  <si>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</si>
  <si>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</si>
  <si>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</si>
  <si>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</si>
  <si>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</si>
  <si>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</si>
  <si>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</si>
  <si>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</si>
  <si>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</si>
  <si>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</si>
  <si>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</si>
  <si>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</si>
  <si>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</si>
  <si>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</si>
  <si>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</si>
  <si>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</si>
  <si>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</si>
  <si>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</si>
  <si>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</si>
  <si>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</si>
  <si>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</si>
  <si>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</si>
  <si>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</si>
  <si>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</si>
  <si>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</si>
  <si>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</si>
  <si>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</si>
  <si>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</si>
  <si>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</si>
  <si>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</si>
  <si>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</si>
  <si>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</si>
  <si>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</si>
  <si>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</si>
  <si>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</si>
  <si>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</si>
  <si>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</si>
  <si>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</si>
  <si>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</si>
  <si>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</si>
  <si>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</si>
  <si>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</si>
  <si>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</si>
  <si>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</si>
  <si>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</si>
  <si>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</si>
  <si>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</si>
  <si>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</si>
  <si>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</si>
  <si>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</si>
  <si>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</si>
  <si>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</si>
  <si>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</si>
  <si>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</si>
  <si>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</si>
  <si>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</si>
  <si>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</si>
  <si>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</si>
  <si>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</si>
  <si>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</si>
  <si>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</si>
  <si>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</si>
  <si>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</si>
  <si>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</si>
  <si>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</si>
  <si>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</si>
  <si>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</si>
  <si>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</si>
  <si>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</si>
  <si>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</si>
  <si>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</si>
  <si>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</si>
  <si>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</si>
  <si>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</si>
  <si>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</si>
  <si>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</si>
  <si>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</si>
  <si>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</si>
  <si>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</si>
  <si>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</si>
  <si>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</si>
  <si>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</si>
  <si>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</si>
  <si>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</si>
  <si>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</si>
  <si>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</si>
  <si>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</si>
  <si>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</si>
  <si>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</si>
  <si>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</si>
  <si>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</si>
  <si>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</si>
  <si>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</si>
  <si>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</si>
  <si>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</si>
  <si>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</si>
  <si>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</si>
  <si>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</si>
  <si>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</si>
  <si>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</si>
  <si>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</si>
  <si>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</si>
  <si>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</si>
  <si>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</si>
  <si>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</si>
  <si>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</si>
  <si>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</si>
  <si>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</si>
  <si>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</si>
  <si>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</si>
  <si>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</si>
  <si>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</si>
  <si>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</si>
  <si>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</si>
  <si>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</si>
  <si>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</si>
  <si>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</si>
  <si>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</si>
  <si>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</si>
  <si>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</si>
  <si>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</si>
  <si>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</si>
  <si>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</si>
  <si>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</si>
  <si>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</si>
  <si>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</si>
  <si>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</si>
  <si>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</si>
  <si>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</si>
  <si>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</si>
  <si>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</si>
  <si>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</si>
  <si>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</si>
  <si>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</si>
  <si>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</si>
  <si>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</si>
  <si>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</si>
  <si>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</si>
  <si>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</si>
  <si>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</si>
  <si>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</si>
  <si>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</si>
  <si>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</si>
  <si>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</si>
  <si>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</si>
  <si>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</si>
  <si>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</si>
  <si>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</si>
  <si>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</si>
  <si>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</si>
  <si>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</si>
  <si>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</si>
  <si>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</si>
  <si>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</si>
  <si>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</si>
  <si>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</si>
  <si>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</si>
  <si>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</si>
  <si>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</si>
  <si>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</si>
  <si>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</si>
  <si>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</si>
  <si>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</si>
  <si>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</si>
  <si>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</si>
  <si>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</si>
  <si>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</si>
  <si>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</si>
  <si>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</si>
  <si>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</si>
  <si>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</si>
  <si>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</si>
  <si>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</si>
  <si>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</si>
  <si>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</si>
  <si>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</si>
  <si>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</si>
  <si>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</si>
  <si>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</si>
  <si>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</si>
  <si>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</si>
  <si>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</si>
  <si>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</si>
  <si>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</si>
  <si>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</si>
  <si>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</si>
  <si>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</si>
  <si>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</si>
  <si>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</si>
  <si>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</si>
  <si>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</si>
  <si>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</si>
  <si>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</si>
  <si>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</si>
  <si>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</si>
  <si>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</si>
  <si>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</si>
  <si>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</si>
  <si>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</si>
  <si>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</si>
  <si>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</si>
  <si>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</si>
  <si>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</si>
  <si>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</si>
  <si>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</si>
  <si>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</si>
  <si>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</si>
  <si>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</si>
  <si>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</si>
  <si>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</si>
  <si>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</si>
  <si>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</si>
  <si>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</si>
  <si>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</si>
  <si>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</si>
  <si>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</si>
  <si>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</si>
  <si>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</si>
  <si>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</si>
  <si>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</si>
  <si>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</si>
  <si>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</si>
  <si>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</si>
  <si>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</si>
  <si>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</si>
  <si>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</si>
  <si>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</si>
  <si>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</si>
  <si>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</si>
  <si>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</si>
  <si>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</si>
  <si>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</si>
  <si>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</si>
  <si>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</si>
  <si>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</si>
  <si>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</si>
  <si>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</si>
  <si>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</si>
  <si>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</si>
  <si>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</si>
  <si>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</si>
  <si>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</si>
  <si>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</si>
  <si>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</si>
  <si>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</si>
  <si>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</si>
  <si>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</si>
  <si>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</si>
  <si>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</si>
  <si>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</si>
  <si>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</si>
  <si>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</si>
  <si>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</si>
  <si>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</si>
  <si>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</si>
  <si>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</si>
  <si>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</si>
  <si>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</si>
  <si>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</si>
  <si>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</si>
  <si>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</si>
  <si>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</si>
  <si>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</si>
  <si>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</si>
  <si>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</si>
  <si>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</si>
  <si>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</si>
  <si>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</si>
  <si>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</si>
  <si>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</si>
  <si>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</si>
  <si>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</si>
  <si>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</si>
  <si>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</si>
  <si>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</si>
  <si>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</si>
  <si>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</si>
  <si>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</si>
  <si>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</si>
  <si>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</si>
  <si>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</si>
  <si>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</si>
  <si>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</si>
  <si>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</si>
  <si>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</si>
  <si>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</si>
  <si>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</si>
  <si>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</si>
  <si>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</si>
  <si>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</si>
  <si>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</si>
  <si>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</si>
  <si>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</si>
  <si>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</si>
  <si>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</si>
  <si>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</si>
  <si>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</si>
  <si>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</si>
  <si>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</si>
  <si>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</si>
  <si>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</si>
  <si>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</si>
  <si>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</si>
  <si>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</si>
  <si>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</si>
  <si>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</si>
  <si>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</si>
  <si>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</si>
  <si>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</si>
  <si>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</si>
  <si>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</si>
  <si>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</si>
  <si>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</si>
  <si>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</si>
  <si>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</si>
  <si>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</si>
  <si>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</si>
  <si>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</si>
  <si>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</si>
  <si>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</si>
  <si>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</si>
  <si>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</si>
  <si>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</si>
  <si>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</si>
  <si>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</si>
  <si>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</si>
  <si>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</si>
  <si>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</si>
  <si>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</si>
  <si>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</si>
  <si>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</si>
  <si>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</si>
  <si>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</si>
  <si>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</si>
  <si>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</si>
  <si>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</si>
  <si>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</si>
  <si>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</si>
  <si>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</si>
  <si>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</si>
  <si>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</si>
  <si>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</si>
  <si>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</si>
  <si>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</si>
  <si>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</si>
  <si>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</si>
  <si>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</si>
  <si>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</si>
  <si>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</si>
  <si>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</si>
  <si>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</si>
  <si>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</si>
  <si>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</si>
  <si>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</si>
  <si>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</si>
  <si>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</si>
  <si>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</si>
  <si>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</si>
  <si>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</si>
  <si>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</si>
  <si>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</si>
  <si>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</si>
  <si>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</si>
  <si>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</si>
  <si>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</si>
  <si>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</si>
  <si>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</si>
  <si>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</si>
  <si>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</si>
  <si>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</si>
  <si>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</si>
  <si>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</si>
  <si>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</si>
  <si>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</si>
  <si>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</si>
  <si>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</si>
  <si>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</si>
  <si>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</si>
  <si>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</si>
  <si>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</si>
  <si>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</si>
  <si>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</si>
  <si>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</si>
  <si>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</si>
  <si>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</si>
  <si>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</si>
  <si>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</si>
  <si>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</si>
  <si>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</si>
  <si>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</si>
  <si>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</si>
  <si>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</si>
  <si>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</si>
  <si>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</si>
  <si>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</si>
  <si>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</si>
  <si>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</si>
  <si>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</si>
  <si>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</si>
  <si>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</si>
  <si>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</si>
  <si>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</si>
  <si>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</si>
  <si>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</si>
  <si>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</si>
  <si>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</si>
  <si>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</si>
  <si>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</si>
  <si>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</si>
  <si>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</si>
  <si>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</si>
  <si>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</si>
  <si>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</si>
  <si>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</si>
  <si>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</si>
  <si>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</si>
  <si>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</si>
  <si>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</si>
  <si>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</si>
  <si>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</si>
  <si>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</si>
  <si>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</si>
  <si>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</si>
  <si>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</si>
  <si>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</si>
  <si>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</si>
  <si>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</si>
  <si>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</si>
  <si>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</si>
  <si>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</si>
  <si>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</si>
  <si>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</si>
  <si>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</si>
  <si>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</si>
  <si>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</si>
  <si>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</si>
  <si>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</si>
  <si>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</si>
  <si>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</si>
  <si>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</si>
  <si>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</si>
  <si>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</si>
  <si>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</si>
  <si>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</si>
  <si>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</si>
  <si>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</si>
  <si>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</si>
  <si>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</si>
  <si>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</si>
  <si>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</si>
  <si>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</si>
  <si>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</si>
  <si>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</si>
  <si>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</si>
  <si>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</si>
  <si>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</si>
  <si>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</si>
  <si>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</si>
  <si>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</si>
  <si>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</si>
  <si>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</si>
  <si>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</si>
  <si>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</si>
  <si>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</si>
  <si>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</si>
  <si>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</si>
  <si>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</si>
  <si>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</si>
  <si>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</si>
  <si>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</si>
  <si>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</si>
  <si>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</si>
  <si>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</si>
  <si>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</si>
  <si>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</si>
  <si>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</si>
  <si>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</si>
  <si>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</si>
  <si>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</si>
  <si>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</si>
  <si>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</si>
  <si>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</si>
  <si>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</si>
  <si>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</si>
  <si>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</si>
  <si>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</si>
  <si>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</si>
  <si>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</si>
  <si>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</si>
  <si>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</si>
  <si>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</si>
  <si>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</si>
  <si>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</si>
  <si>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</si>
  <si>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</si>
  <si>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</si>
  <si>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</si>
  <si>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</si>
  <si>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</si>
  <si>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</si>
  <si>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</si>
  <si>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</si>
  <si>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</si>
  <si>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</si>
  <si>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</si>
  <si>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</si>
  <si>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</si>
  <si>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</si>
  <si>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</si>
  <si>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</si>
  <si>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</si>
  <si>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</si>
  <si>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</si>
  <si>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</si>
  <si>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</si>
  <si>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</si>
  <si>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</si>
  <si>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</si>
  <si>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</si>
  <si>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</si>
  <si>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</si>
  <si>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</si>
  <si>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</si>
  <si>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</si>
  <si>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</si>
  <si>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</si>
  <si>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</si>
  <si>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</si>
  <si>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</si>
  <si>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</si>
  <si>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</si>
  <si>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</si>
  <si>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</si>
  <si>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</si>
  <si>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</si>
  <si>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</si>
  <si>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</si>
  <si>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</si>
  <si>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</si>
  <si>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</si>
  <si>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</si>
  <si>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</si>
  <si>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</si>
  <si>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</si>
  <si>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</si>
  <si>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</si>
  <si>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</si>
  <si>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</si>
  <si>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</si>
  <si>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</si>
  <si>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</si>
  <si>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</si>
  <si>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</si>
  <si>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</si>
  <si>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</si>
  <si>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</si>
  <si>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</si>
  <si>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</si>
  <si>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</si>
  <si>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</si>
  <si>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</si>
  <si>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</si>
  <si>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</si>
  <si>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</si>
  <si>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</si>
  <si>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</si>
  <si>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</si>
  <si>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</si>
  <si>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</si>
  <si>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</si>
  <si>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</si>
  <si>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</si>
  <si>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</si>
  <si>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</si>
  <si>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</si>
  <si>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</si>
  <si>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</si>
  <si>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</si>
  <si>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</si>
  <si>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</si>
  <si>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</si>
  <si>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</si>
  <si>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</si>
  <si>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</si>
  <si>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</si>
  <si>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</si>
  <si>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</si>
  <si>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</si>
  <si>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</si>
  <si>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</si>
  <si>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</si>
  <si>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</si>
  <si>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</si>
  <si>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</si>
  <si>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</si>
  <si>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</si>
  <si>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</si>
  <si>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</si>
  <si>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</si>
  <si>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</si>
  <si>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</si>
  <si>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</si>
  <si>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</si>
  <si>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</si>
  <si>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</si>
  <si>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</si>
  <si>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</si>
  <si>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</si>
  <si>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</si>
  <si>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</si>
  <si>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</si>
  <si>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</si>
  <si>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</si>
  <si>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</si>
  <si>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</si>
  <si>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</si>
  <si>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</si>
  <si>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</si>
  <si>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</si>
  <si>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</si>
  <si>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</si>
  <si>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</si>
  <si>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</si>
  <si>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</si>
  <si>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</si>
  <si>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</si>
  <si>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</si>
  <si>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</si>
  <si>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</si>
  <si>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</si>
  <si>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</si>
  <si>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</si>
  <si>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</si>
  <si>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</si>
  <si>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</si>
  <si>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</si>
  <si>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</si>
  <si>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</si>
  <si>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</si>
  <si>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</si>
  <si>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</si>
  <si>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</si>
  <si>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</si>
  <si>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</si>
  <si>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</si>
  <si>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</si>
  <si>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</si>
  <si>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</si>
  <si>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</si>
  <si>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</si>
  <si>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</si>
  <si>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</si>
  <si>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</si>
  <si>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</si>
  <si>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</si>
  <si>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</si>
  <si>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</si>
  <si>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</si>
  <si>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</si>
  <si>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</si>
  <si>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</si>
  <si>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</si>
  <si>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</si>
  <si>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</si>
  <si>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</si>
  <si>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</si>
  <si>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</si>
  <si>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</si>
  <si>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</si>
  <si>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</si>
  <si>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</si>
  <si>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</si>
  <si>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</si>
  <si>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</si>
  <si>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</si>
  <si>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</si>
  <si>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</si>
  <si>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</si>
  <si>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</si>
  <si>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</si>
  <si>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</si>
  <si>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</si>
  <si>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</si>
  <si>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</si>
  <si>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</si>
  <si>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</si>
  <si>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</si>
  <si>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</si>
  <si>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</si>
  <si>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</si>
  <si>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</si>
  <si>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</si>
  <si>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</si>
  <si>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</si>
  <si>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</si>
  <si>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</si>
  <si>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</si>
  <si>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</si>
  <si>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</si>
  <si>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</si>
  <si>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</si>
  <si>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</si>
  <si>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</si>
  <si>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</si>
  <si>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</si>
  <si>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</si>
  <si>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</si>
  <si>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</si>
  <si>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</si>
  <si>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</si>
  <si>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</si>
  <si>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</si>
  <si>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</si>
  <si>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</si>
  <si>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</si>
  <si>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</si>
  <si>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</si>
  <si>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</si>
  <si>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</si>
  <si>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</si>
  <si>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</si>
  <si>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</si>
  <si>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</si>
  <si>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</si>
  <si>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</si>
  <si>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</si>
  <si>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</si>
  <si>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</si>
  <si>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</si>
  <si>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</si>
  <si>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</si>
  <si>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</si>
  <si>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</si>
  <si>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</si>
  <si>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</si>
  <si>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</si>
  <si>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</si>
  <si>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</si>
  <si>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</si>
  <si>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</si>
  <si>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</si>
  <si>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</si>
  <si>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</si>
  <si>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</si>
  <si>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</si>
  <si>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</si>
  <si>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</si>
  <si>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</si>
  <si>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</si>
  <si>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</si>
  <si>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</si>
  <si>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</si>
  <si>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</si>
  <si>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</si>
  <si>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</si>
  <si>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</si>
  <si>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</si>
  <si>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</si>
  <si>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</si>
  <si>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</si>
  <si>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</si>
  <si>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</si>
  <si>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</si>
  <si>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</si>
  <si>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</si>
  <si>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</si>
  <si>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</si>
  <si>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</si>
  <si>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</si>
  <si>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</si>
  <si>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</si>
  <si>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</si>
  <si>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</si>
  <si>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</si>
  <si>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</si>
  <si>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</si>
  <si>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</si>
  <si>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</si>
  <si>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</si>
  <si>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</si>
  <si>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</si>
  <si>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</si>
  <si>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</si>
  <si>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</si>
  <si>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</si>
  <si>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</si>
  <si>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</si>
  <si>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</si>
  <si>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</si>
  <si>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</si>
  <si>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</si>
  <si>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</si>
  <si>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</si>
  <si>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</si>
  <si>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</si>
  <si>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</si>
  <si>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</si>
  <si>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</si>
  <si>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</si>
  <si>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</si>
  <si>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</si>
  <si>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</si>
  <si>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</si>
  <si>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</si>
  <si>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</si>
  <si>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</si>
  <si>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</si>
  <si>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</si>
  <si>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</si>
  <si>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</si>
  <si>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</si>
  <si>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</si>
  <si>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</si>
  <si>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</si>
  <si>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</si>
  <si>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</si>
  <si>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</si>
  <si>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</si>
  <si>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</si>
  <si>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</si>
  <si>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</si>
  <si>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</si>
  <si>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</si>
  <si>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</si>
  <si>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</si>
  <si>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</si>
  <si>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</si>
  <si>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</si>
  <si>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</si>
  <si>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</si>
  <si>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</si>
  <si>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</si>
  <si>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</si>
  <si>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</si>
  <si>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</si>
  <si>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</si>
  <si>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</si>
  <si>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</si>
  <si>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</si>
  <si>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</si>
  <si>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</si>
  <si>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</si>
  <si>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</si>
  <si>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</si>
  <si>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</si>
  <si>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</si>
  <si>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</si>
  <si>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</si>
  <si>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</si>
  <si>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</si>
  <si>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</si>
  <si>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</si>
  <si>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</si>
  <si>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</si>
  <si>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</si>
  <si>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</si>
  <si>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</si>
  <si>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</si>
  <si>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</si>
  <si>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</si>
  <si>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</si>
  <si>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</si>
  <si>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</si>
  <si>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</si>
  <si>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</si>
  <si>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</si>
  <si>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</si>
  <si>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</si>
  <si>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</si>
  <si>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</si>
  <si>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</si>
  <si>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</si>
  <si>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</si>
  <si>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</si>
  <si>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</si>
  <si>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</si>
  <si>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</si>
  <si>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</si>
  <si>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</si>
  <si>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</si>
  <si>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</si>
  <si>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</si>
  <si>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</si>
  <si>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</si>
  <si>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</si>
  <si>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</si>
  <si>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</si>
  <si>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</si>
  <si>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</si>
  <si>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</si>
  <si>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</si>
  <si>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</si>
  <si>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</si>
  <si>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</si>
  <si>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</si>
  <si>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</si>
  <si>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</si>
  <si>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</si>
  <si>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</si>
  <si>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</si>
  <si>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</si>
  <si>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</si>
  <si>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</si>
  <si>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</si>
  <si>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</si>
  <si>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</si>
  <si>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</si>
  <si>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</si>
  <si>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</si>
  <si>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</si>
  <si>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</si>
  <si>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</si>
  <si>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</si>
  <si>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</si>
  <si>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</si>
  <si>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</si>
  <si>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</si>
  <si>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</si>
  <si>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</si>
  <si>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</si>
  <si>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</si>
  <si>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</si>
  <si>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</si>
  <si>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</si>
  <si>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</si>
  <si>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</si>
  <si>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</si>
  <si>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</si>
  <si>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</si>
  <si>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</si>
  <si>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</si>
  <si>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</si>
  <si>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</si>
  <si>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</si>
  <si>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</si>
  <si>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</si>
  <si>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</si>
  <si>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</si>
  <si>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</si>
  <si>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</si>
  <si>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</si>
  <si>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</si>
  <si>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</si>
  <si>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</si>
  <si>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</si>
  <si>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</si>
  <si>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</si>
  <si>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</si>
  <si>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</si>
  <si>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</si>
  <si>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</si>
  <si>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</si>
  <si>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</si>
  <si>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</si>
  <si>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</si>
  <si>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</si>
  <si>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</si>
  <si>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</si>
  <si>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</si>
  <si>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</si>
  <si>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</si>
  <si>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</si>
  <si>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</si>
  <si>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</si>
  <si>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</si>
  <si>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</si>
  <si>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</si>
  <si>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</si>
  <si>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</si>
  <si>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</si>
  <si>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</si>
  <si>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</si>
  <si>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</si>
  <si>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</si>
  <si>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</si>
  <si>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</si>
  <si>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</si>
  <si>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</si>
  <si>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</si>
  <si>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</si>
  <si>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</si>
  <si>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</si>
  <si>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</si>
  <si>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</si>
  <si>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</si>
  <si>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</si>
  <si>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</si>
  <si>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</si>
  <si>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</si>
  <si>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</si>
  <si>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</si>
  <si>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</si>
  <si>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</si>
  <si>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</si>
  <si>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</si>
  <si>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</si>
  <si>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</si>
  <si>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</si>
  <si>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</si>
  <si>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</si>
  <si>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</si>
  <si>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</si>
  <si>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</si>
  <si>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</si>
  <si>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</si>
  <si>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</si>
  <si>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</si>
  <si>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</si>
  <si>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</si>
  <si>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</si>
  <si>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</si>
  <si>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</si>
  <si>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</si>
  <si>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</si>
  <si>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</si>
  <si>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</si>
  <si>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</si>
  <si>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</si>
  <si>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</si>
  <si>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</si>
  <si>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</si>
  <si>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</si>
  <si>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</si>
  <si>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</si>
  <si>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</si>
  <si>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</si>
  <si>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</si>
  <si>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</si>
  <si>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</si>
  <si>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</si>
  <si>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</si>
  <si>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</si>
  <si>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</si>
  <si>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</si>
  <si>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</si>
  <si>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</si>
  <si>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</si>
  <si>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</si>
  <si>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</si>
  <si>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</si>
  <si>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</si>
  <si>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</si>
  <si>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</si>
  <si>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</si>
  <si>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</si>
  <si>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</si>
  <si>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</si>
  <si>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</si>
  <si>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</si>
  <si>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</si>
  <si>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</si>
  <si>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</si>
  <si>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</si>
  <si>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</si>
  <si>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</si>
  <si>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</si>
  <si>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</si>
  <si>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</si>
  <si>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</si>
  <si>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</si>
  <si>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</si>
  <si>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</si>
  <si>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</si>
  <si>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</si>
  <si>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</si>
  <si>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</si>
  <si>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</si>
  <si>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</si>
  <si>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</si>
  <si>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</si>
  <si>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</si>
  <si>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</si>
  <si>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</si>
  <si>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</si>
  <si>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</si>
  <si>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</si>
  <si>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</si>
  <si>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</si>
  <si>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</si>
  <si>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</si>
  <si>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</si>
  <si>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</si>
  <si>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</si>
  <si>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</si>
  <si>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</si>
  <si>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</si>
  <si>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</si>
  <si>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</si>
  <si>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</si>
  <si>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</si>
  <si>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</si>
  <si>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</si>
  <si>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</si>
  <si>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</si>
  <si>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</si>
  <si>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</si>
  <si>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</si>
  <si>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</si>
  <si>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</si>
  <si>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</si>
  <si>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</si>
  <si>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</si>
  <si>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</si>
  <si>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</si>
  <si>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</si>
  <si>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</si>
  <si>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</si>
  <si>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</si>
  <si>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</si>
  <si>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</si>
  <si>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</si>
  <si>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</si>
  <si>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</si>
  <si>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</si>
  <si>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</si>
  <si>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</si>
  <si>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</si>
  <si>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</si>
  <si>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</si>
  <si>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</si>
  <si>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</si>
  <si>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</si>
  <si>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</si>
  <si>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</si>
  <si>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</si>
  <si>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</si>
  <si>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</si>
  <si>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</si>
  <si>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</si>
  <si>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</si>
  <si>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</si>
  <si>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</si>
  <si>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</si>
  <si>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</si>
  <si>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</si>
  <si>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</si>
  <si>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</si>
  <si>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</si>
  <si>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</si>
  <si>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</si>
  <si>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</si>
  <si>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</si>
  <si>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</si>
  <si>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</si>
  <si>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</si>
  <si>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</si>
  <si>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</si>
  <si>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</si>
  <si>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</si>
  <si>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</si>
  <si>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</si>
  <si>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</si>
  <si>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</si>
  <si>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</si>
  <si>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</si>
  <si>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</si>
  <si>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</si>
  <si>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</si>
  <si>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</si>
  <si>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</si>
  <si>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</si>
  <si>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</si>
  <si>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</si>
  <si>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</si>
  <si>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</si>
  <si>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</si>
  <si>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</si>
  <si>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</si>
  <si>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</si>
  <si>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</si>
  <si>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</si>
  <si>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</si>
  <si>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</si>
  <si>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</si>
  <si>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</si>
  <si>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</si>
  <si>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</si>
  <si>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</si>
  <si>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</si>
  <si>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</si>
  <si>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</si>
  <si>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</si>
  <si>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</si>
  <si>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</si>
  <si>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</si>
  <si>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</si>
  <si>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</si>
  <si>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</si>
  <si>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</si>
  <si>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</si>
  <si>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</si>
  <si>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</si>
  <si>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</si>
  <si>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</si>
  <si>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</si>
  <si>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</si>
  <si>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</si>
  <si>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</si>
  <si>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</si>
  <si>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</si>
  <si>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</si>
  <si>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</si>
  <si>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</si>
  <si>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</si>
  <si>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</si>
  <si>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</si>
  <si>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</si>
  <si>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</si>
  <si>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</si>
  <si>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</si>
  <si>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</si>
  <si>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</si>
  <si>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</si>
  <si>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</si>
  <si>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</si>
  <si>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</si>
  <si>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</si>
  <si>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</si>
  <si>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</si>
  <si>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</si>
  <si>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</si>
  <si>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</si>
  <si>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</si>
  <si>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</si>
  <si>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</si>
  <si>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</si>
  <si>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</si>
  <si>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</si>
  <si>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</si>
  <si>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</si>
  <si>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</si>
  <si>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</si>
  <si>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</si>
  <si>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</si>
  <si>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</si>
  <si>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</si>
  <si>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</si>
  <si>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</si>
  <si>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</si>
  <si>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</si>
  <si>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</si>
  <si>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</si>
  <si>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</si>
  <si>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</si>
  <si>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</si>
  <si>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</si>
  <si>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</si>
  <si>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</si>
  <si>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</si>
  <si>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</si>
  <si>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</si>
  <si>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</si>
  <si>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</si>
  <si>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</si>
  <si>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</si>
  <si>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</si>
  <si>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</si>
  <si>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</si>
  <si>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</si>
  <si>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</si>
  <si>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</si>
  <si>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</si>
  <si>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</si>
  <si>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</si>
  <si>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</si>
  <si>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</si>
  <si>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</si>
  <si>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</si>
  <si>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</si>
  <si>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</si>
  <si>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</si>
  <si>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</si>
  <si>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</si>
  <si>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</si>
  <si>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</si>
  <si>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</si>
  <si>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</si>
  <si>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</si>
  <si>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</si>
  <si>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</si>
  <si>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</si>
  <si>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</si>
  <si>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</si>
  <si>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</si>
  <si>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</si>
  <si>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</si>
  <si>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</si>
  <si>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</si>
  <si>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</si>
  <si>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</si>
  <si>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</si>
  <si>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</si>
  <si>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</si>
  <si>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</si>
  <si>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</si>
  <si>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</si>
  <si>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</si>
  <si>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</si>
  <si>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</si>
  <si>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</si>
  <si>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</si>
  <si>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</si>
  <si>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</si>
  <si>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</si>
  <si>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</si>
  <si>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</si>
  <si>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</si>
  <si>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</si>
  <si>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</si>
  <si>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</si>
  <si>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</si>
  <si>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</si>
  <si>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</si>
  <si>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</si>
  <si>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</si>
  <si>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</si>
  <si>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</si>
  <si>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</si>
  <si>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</si>
  <si>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</si>
  <si>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</si>
  <si>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</si>
  <si>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</si>
  <si>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</si>
  <si>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</si>
  <si>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</si>
  <si>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</si>
  <si>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</si>
  <si>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</si>
  <si>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</si>
  <si>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</si>
  <si>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</si>
  <si>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</si>
  <si>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</si>
  <si>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</si>
  <si>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</si>
  <si>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</si>
  <si>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</si>
  <si>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</si>
  <si>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</si>
  <si>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</si>
  <si>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</si>
  <si>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</si>
  <si>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</si>
  <si>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</si>
  <si>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</si>
  <si>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</si>
  <si>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</si>
  <si>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</si>
  <si>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</si>
  <si>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</si>
  <si>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</si>
  <si>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</si>
  <si>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</si>
  <si>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</si>
  <si>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</si>
  <si>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</si>
  <si>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</si>
  <si>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</si>
  <si>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</si>
  <si>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</si>
  <si>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</si>
  <si>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</si>
  <si>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</si>
  <si>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</si>
  <si>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</si>
  <si>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</si>
  <si>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</si>
  <si>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</si>
  <si>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</si>
  <si>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</si>
  <si>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</si>
  <si>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</si>
  <si>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</si>
  <si>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</si>
  <si>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</si>
  <si>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</si>
  <si>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</si>
  <si>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</si>
  <si>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</si>
  <si>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</si>
  <si>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</si>
  <si>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</si>
  <si>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</si>
  <si>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</si>
  <si>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</si>
  <si>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</si>
  <si>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</si>
  <si>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</si>
  <si>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</si>
  <si>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</si>
  <si>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</si>
  <si>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</si>
  <si>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</si>
  <si>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</si>
  <si>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</si>
  <si>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</si>
  <si>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</si>
  <si>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</si>
  <si>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</si>
  <si>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</si>
  <si>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</si>
  <si>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</si>
  <si>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</si>
  <si>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</si>
  <si>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</si>
  <si>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</si>
  <si>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</si>
  <si>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</si>
  <si>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</si>
  <si>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</si>
  <si>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</si>
  <si>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</si>
  <si>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</si>
  <si>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</si>
  <si>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</si>
  <si>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</si>
  <si>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</si>
  <si>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</si>
  <si>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</si>
  <si>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</si>
  <si>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</si>
  <si>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</si>
  <si>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</si>
  <si>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</si>
  <si>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</si>
  <si>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</si>
  <si>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</si>
  <si>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</si>
  <si>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</si>
  <si>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</si>
  <si>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</si>
  <si>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</si>
  <si>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</si>
  <si>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</si>
  <si>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</si>
  <si>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</si>
  <si>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</si>
  <si>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</si>
  <si>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</si>
  <si>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</si>
  <si>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</si>
  <si>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</si>
  <si>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</si>
  <si>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</si>
  <si>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</si>
  <si>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</si>
  <si>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</si>
  <si>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</si>
  <si>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</si>
  <si>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</si>
  <si>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</si>
  <si>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</si>
  <si>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</si>
  <si>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</si>
  <si>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</si>
  <si>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</si>
  <si>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</si>
  <si>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</si>
  <si>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</si>
  <si>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</si>
  <si>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</si>
  <si>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</si>
  <si>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</si>
  <si>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</si>
  <si>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</si>
  <si>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</si>
  <si>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</si>
  <si>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</si>
  <si>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</si>
  <si>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</si>
  <si>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</si>
  <si>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</si>
  <si>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</si>
  <si>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</si>
  <si>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</si>
  <si>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</si>
  <si>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</si>
  <si>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</si>
  <si>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</si>
  <si>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</si>
  <si>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</si>
  <si>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</si>
  <si>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</si>
  <si>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</si>
  <si>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</si>
  <si>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</si>
  <si>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</si>
  <si>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</si>
  <si>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</si>
  <si>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</si>
  <si>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</si>
  <si>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</si>
  <si>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</si>
  <si>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</si>
  <si>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</si>
  <si>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</si>
  <si>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</si>
  <si>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</si>
  <si>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</si>
  <si>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</si>
  <si>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</si>
  <si>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</si>
  <si>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</si>
  <si>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</si>
  <si>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</si>
  <si>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</si>
  <si>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</si>
  <si>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</si>
  <si>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</si>
  <si>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</si>
  <si>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</si>
  <si>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</si>
  <si>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</si>
  <si>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</si>
  <si>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</si>
  <si>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</si>
  <si>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</si>
  <si>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</si>
  <si>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</si>
  <si>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</si>
  <si>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</si>
  <si>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</si>
  <si>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</si>
  <si>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</si>
  <si>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</si>
  <si>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</si>
  <si>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</si>
  <si>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</si>
  <si>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</si>
  <si>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</si>
  <si>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</si>
  <si>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</si>
  <si>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</si>
  <si>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</si>
  <si>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</si>
  <si>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</si>
  <si>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</si>
  <si>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</si>
  <si>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</si>
  <si>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</si>
  <si>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</si>
  <si>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</si>
  <si>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</si>
  <si>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</si>
  <si>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</si>
  <si>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</si>
  <si>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</si>
  <si>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</si>
  <si>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</si>
  <si>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</si>
  <si>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</si>
  <si>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</si>
  <si>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</si>
  <si>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</si>
  <si>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</si>
  <si>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</si>
  <si>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</si>
  <si>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</si>
  <si>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</si>
  <si>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</si>
  <si>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</si>
  <si>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</si>
  <si>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</si>
  <si>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</si>
  <si>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</si>
  <si>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</si>
  <si>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</si>
  <si>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</si>
  <si>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</si>
  <si>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</si>
  <si>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</si>
  <si>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</si>
  <si>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</si>
  <si>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</si>
  <si>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</si>
  <si>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</si>
  <si>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</si>
  <si>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</si>
  <si>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</si>
  <si>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</si>
  <si>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</si>
  <si>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</si>
  <si>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</si>
  <si>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</si>
  <si>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</si>
  <si>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</si>
  <si>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</si>
  <si>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</si>
  <si>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</si>
  <si>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</si>
  <si>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</si>
  <si>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</si>
  <si>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</si>
  <si>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</si>
  <si>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</si>
  <si>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</si>
  <si>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</si>
  <si>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</si>
  <si>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</si>
  <si>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</si>
  <si>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</si>
  <si>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</si>
  <si>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</si>
  <si>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</si>
  <si>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</si>
  <si>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</si>
  <si>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</si>
  <si>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</si>
  <si>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</si>
  <si>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</si>
  <si>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</si>
  <si>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</si>
  <si>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</si>
  <si>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</si>
  <si>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</si>
  <si>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</si>
  <si>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</si>
  <si>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</si>
  <si>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</si>
  <si>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</si>
  <si>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</si>
  <si>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</si>
  <si>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</si>
  <si>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</si>
  <si>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</si>
  <si>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</si>
  <si>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</si>
  <si>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</si>
  <si>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</si>
  <si>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</si>
  <si>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</si>
  <si>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</si>
  <si>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</si>
  <si>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</si>
  <si>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</si>
  <si>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</si>
  <si>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</si>
  <si>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</si>
  <si>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</si>
  <si>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</si>
  <si>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</si>
  <si>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</si>
  <si>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</si>
  <si>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</si>
  <si>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</si>
  <si>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</si>
  <si>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</si>
  <si>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</si>
  <si>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</si>
  <si>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</si>
  <si>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</si>
  <si>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</si>
  <si>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</si>
  <si>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</si>
  <si>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</si>
  <si>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</si>
  <si>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</si>
  <si>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</si>
  <si>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</si>
  <si>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</si>
  <si>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</si>
  <si>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</si>
  <si>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</si>
  <si>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</si>
  <si>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</si>
  <si>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</si>
  <si>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</si>
  <si>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</si>
  <si>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</si>
  <si>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</si>
  <si>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</si>
  <si>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</si>
  <si>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</si>
  <si>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</si>
  <si>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</si>
  <si>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</si>
  <si>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</si>
  <si>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</si>
  <si>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</si>
  <si>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</si>
  <si>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</si>
  <si>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</si>
  <si>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</si>
  <si>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</si>
  <si>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</si>
  <si>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</si>
  <si>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</si>
  <si>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</si>
  <si>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</si>
  <si>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</si>
  <si>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</si>
  <si>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</si>
  <si>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</si>
  <si>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</si>
  <si>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</si>
  <si>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</si>
  <si>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</si>
  <si>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</si>
  <si>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</si>
  <si>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</si>
  <si>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</si>
  <si>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</si>
  <si>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</si>
  <si>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</si>
  <si>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</si>
  <si>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</si>
  <si>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</si>
  <si>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</si>
  <si>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</si>
  <si>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</si>
  <si>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</si>
  <si>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</si>
  <si>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</si>
  <si>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</si>
  <si>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</si>
  <si>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</si>
  <si>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</si>
  <si>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</si>
  <si>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</si>
  <si>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</si>
  <si>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</si>
  <si>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</si>
  <si>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</si>
  <si>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</si>
  <si>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</si>
  <si>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</si>
  <si>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</si>
  <si>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</si>
  <si>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</si>
  <si>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</si>
  <si>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</si>
  <si>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</si>
  <si>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</si>
  <si>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</si>
  <si>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</si>
  <si>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</si>
  <si>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</si>
  <si>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</si>
  <si>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</si>
  <si>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</si>
  <si>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</si>
  <si>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</si>
  <si>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</si>
  <si>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</si>
  <si>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</si>
  <si>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</si>
  <si>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</si>
  <si>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</si>
  <si>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</si>
  <si>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</si>
  <si>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</si>
  <si>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</si>
  <si>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</si>
  <si>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</si>
  <si>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</si>
  <si>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</si>
  <si>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</si>
  <si>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</si>
  <si>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</si>
  <si>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</si>
  <si>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</si>
  <si>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</si>
  <si>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</si>
  <si>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</si>
  <si>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</si>
  <si>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</si>
  <si>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</si>
  <si>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</si>
  <si>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</si>
  <si>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</si>
  <si>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</si>
  <si>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</si>
  <si>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</si>
  <si>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</si>
  <si>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</si>
  <si>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</si>
  <si>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</si>
  <si>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</si>
  <si>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</si>
  <si>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</si>
  <si>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</si>
  <si>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</si>
  <si>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</si>
  <si>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</si>
  <si>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</si>
  <si>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</si>
  <si>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</si>
  <si>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</si>
  <si>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</si>
  <si>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</si>
  <si>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</si>
  <si>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</si>
  <si>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</si>
  <si>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</si>
  <si>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</si>
  <si>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</si>
  <si>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</si>
  <si>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</si>
  <si>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</si>
  <si>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</si>
  <si>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</si>
  <si>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</si>
  <si>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</si>
  <si>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</si>
  <si>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</si>
  <si>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</si>
  <si>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</si>
  <si>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</si>
  <si>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</si>
  <si>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</si>
  <si>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</si>
  <si>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</si>
  <si>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</si>
  <si>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</si>
  <si>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</si>
  <si>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</si>
  <si>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</si>
  <si>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</si>
  <si>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</si>
  <si>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</si>
  <si>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</si>
  <si>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</si>
  <si>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</si>
  <si>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</si>
  <si>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</si>
  <si>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</si>
  <si>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</si>
  <si>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</si>
  <si>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</si>
  <si>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</si>
  <si>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</si>
  <si>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</si>
  <si>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</si>
  <si>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</si>
  <si>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</si>
  <si>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</si>
  <si>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</si>
  <si>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</si>
  <si>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</si>
  <si>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</si>
  <si>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</si>
  <si>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</si>
  <si>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</si>
  <si>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</si>
  <si>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</si>
  <si>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</si>
  <si>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</si>
  <si>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</si>
  <si>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</si>
  <si>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</si>
  <si>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</si>
  <si>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</si>
  <si>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</si>
  <si>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</si>
  <si>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</si>
  <si>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</si>
  <si>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</si>
  <si>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</si>
  <si>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</si>
  <si>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</si>
  <si>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</si>
  <si>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</si>
  <si>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</si>
  <si>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</si>
  <si>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</si>
  <si>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</si>
  <si>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</si>
  <si>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</si>
  <si>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</si>
  <si>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</si>
  <si>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</si>
  <si>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</si>
  <si>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</si>
  <si>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</si>
  <si>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</si>
  <si>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</si>
  <si>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</si>
  <si>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</si>
  <si>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</si>
  <si>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</si>
  <si>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</si>
  <si>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</si>
  <si>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</si>
  <si>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</si>
  <si>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</si>
  <si>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</si>
  <si>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</si>
  <si>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</si>
  <si>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</si>
  <si>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</si>
  <si>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</si>
  <si>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</si>
  <si>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</si>
  <si>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</si>
  <si>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</si>
  <si>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</si>
  <si>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</si>
  <si>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</si>
  <si>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</si>
  <si>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</si>
  <si>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</si>
  <si>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</si>
  <si>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</si>
  <si>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</si>
  <si>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</si>
  <si>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</si>
  <si>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</si>
  <si>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</si>
  <si>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</si>
  <si>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</si>
  <si>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</si>
  <si>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</si>
  <si>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</si>
  <si>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</si>
  <si>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</si>
  <si>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</si>
  <si>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</si>
  <si>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</si>
  <si>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</si>
  <si>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</si>
  <si>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</si>
  <si>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</si>
  <si>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</si>
  <si>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</si>
  <si>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</si>
  <si>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</si>
  <si>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</si>
  <si>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</si>
  <si>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</si>
  <si>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</si>
  <si>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</si>
  <si>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</si>
  <si>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</si>
  <si>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</si>
  <si>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</si>
  <si>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</si>
  <si>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</si>
  <si>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</si>
  <si>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</si>
  <si>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</si>
  <si>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</si>
  <si>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</si>
  <si>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</si>
  <si>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</si>
  <si>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</si>
  <si>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</si>
  <si>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</si>
  <si>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</si>
  <si>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</si>
  <si>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</si>
  <si>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</si>
  <si>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</si>
  <si>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</si>
  <si>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</si>
  <si>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</si>
  <si>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</si>
  <si>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</si>
  <si>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</si>
  <si>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</si>
  <si>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</si>
  <si>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</si>
  <si>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</si>
  <si>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</si>
  <si>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</si>
  <si>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</si>
  <si>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</si>
  <si>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</si>
  <si>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</si>
  <si>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</si>
  <si>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</si>
  <si>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</si>
  <si>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</si>
  <si>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</si>
  <si>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</si>
  <si>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</si>
  <si>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</si>
  <si>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</si>
  <si>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</si>
  <si>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</si>
  <si>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</si>
  <si>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</si>
  <si>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</si>
  <si>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</si>
  <si>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</si>
  <si>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</si>
  <si>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</si>
  <si>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</si>
  <si>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</si>
  <si>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</si>
  <si>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</si>
  <si>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</si>
  <si>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</si>
  <si>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</si>
  <si>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</si>
  <si>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</si>
  <si>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</si>
  <si>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</si>
  <si>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</si>
  <si>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</si>
  <si>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</si>
  <si>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</si>
  <si>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</si>
  <si>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</si>
  <si>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</si>
  <si>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</si>
  <si>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</si>
  <si>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</si>
  <si>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</si>
  <si>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</si>
  <si>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</si>
  <si>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</si>
  <si>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</si>
  <si>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</si>
  <si>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</si>
  <si>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</si>
  <si>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</si>
  <si>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</si>
  <si>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</si>
  <si>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</si>
  <si>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</si>
  <si>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</si>
  <si>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</si>
  <si>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</si>
  <si>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</si>
  <si>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</si>
  <si>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</si>
  <si>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</si>
  <si>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</si>
  <si>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</si>
  <si>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</si>
  <si>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</si>
  <si>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</si>
  <si>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</si>
  <si>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</si>
  <si>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</si>
  <si>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</si>
  <si>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</si>
  <si>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</si>
  <si>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</si>
  <si>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</si>
  <si>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</si>
  <si>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</si>
  <si>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</si>
  <si>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</si>
  <si>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</si>
  <si>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</si>
  <si>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</si>
  <si>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</si>
  <si>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</si>
  <si>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</si>
  <si>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</si>
  <si>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</si>
  <si>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</si>
  <si>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</si>
  <si>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</si>
  <si>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</si>
  <si>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</si>
  <si>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</si>
  <si>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</si>
  <si>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</si>
  <si>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</si>
  <si>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</si>
  <si>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</si>
  <si>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</si>
  <si>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</si>
  <si>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</si>
  <si>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</si>
  <si>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</si>
  <si>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</si>
  <si>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</si>
  <si>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</si>
  <si>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</si>
  <si>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</si>
  <si>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</si>
  <si>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</si>
  <si>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</si>
  <si>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</si>
  <si>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</si>
  <si>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</si>
  <si>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</si>
  <si>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</si>
  <si>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</si>
  <si>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</si>
  <si>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</si>
  <si>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</si>
  <si>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</si>
  <si>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</si>
  <si>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</si>
  <si>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</si>
  <si>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</si>
  <si>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</si>
  <si>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</si>
  <si>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</si>
  <si>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</si>
  <si>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</si>
  <si>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</si>
  <si>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</si>
  <si>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</si>
  <si>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</si>
  <si>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</si>
  <si>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</si>
  <si>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</si>
  <si>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</si>
  <si>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</si>
  <si>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</si>
  <si>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</si>
  <si>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</si>
  <si>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</si>
  <si>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</si>
  <si>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</si>
  <si>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</si>
  <si>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</si>
  <si>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</si>
  <si>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</si>
  <si>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</si>
  <si>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</si>
  <si>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</si>
  <si>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</si>
  <si>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</si>
  <si>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</si>
  <si>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</si>
  <si>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</si>
  <si>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</si>
  <si>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</si>
  <si>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</si>
  <si>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</si>
  <si>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</si>
  <si>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</si>
  <si>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</si>
  <si>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</si>
  <si>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</si>
  <si>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</si>
  <si>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</si>
  <si>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</si>
  <si>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</si>
  <si>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</si>
  <si>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</si>
  <si>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</si>
  <si>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</si>
  <si>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</si>
  <si>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</si>
  <si>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</si>
  <si>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</si>
  <si>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</si>
  <si>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</si>
  <si>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</si>
  <si>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</si>
  <si>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</si>
  <si>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</si>
  <si>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</si>
  <si>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</si>
  <si>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</si>
  <si>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</si>
  <si>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</si>
  <si>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</si>
  <si>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</si>
  <si>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</si>
  <si>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</si>
  <si>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</si>
  <si>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</si>
  <si>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</si>
  <si>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</si>
  <si>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</si>
  <si>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</si>
  <si>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</si>
  <si>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</si>
  <si>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</si>
  <si>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</si>
  <si>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</si>
  <si>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</si>
  <si>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</si>
  <si>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</si>
  <si>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</si>
  <si>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</si>
  <si>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</si>
  <si>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</si>
  <si>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</si>
  <si>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</si>
  <si>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</si>
  <si>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</si>
  <si>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</si>
  <si>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</si>
  <si>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</si>
  <si>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</si>
  <si>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</si>
  <si>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</si>
  <si>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</si>
  <si>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</si>
  <si>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</si>
  <si>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</si>
  <si>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</si>
  <si>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</si>
  <si>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</si>
  <si>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</si>
  <si>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</si>
  <si>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</si>
  <si>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</si>
  <si>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</si>
  <si>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</si>
  <si>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</si>
  <si>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</si>
  <si>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</si>
  <si>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</si>
  <si>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</si>
  <si>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</si>
  <si>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</si>
  <si>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</si>
  <si>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</si>
  <si>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</si>
  <si>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</si>
  <si>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</si>
  <si>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</si>
  <si>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</si>
  <si>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</si>
  <si>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</si>
  <si>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</si>
  <si>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</si>
  <si>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</si>
  <si>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</si>
  <si>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</si>
  <si>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</si>
  <si>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</si>
  <si>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</si>
  <si>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</si>
  <si>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</si>
  <si>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</si>
  <si>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</si>
  <si>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</si>
  <si>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</si>
  <si>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</si>
  <si>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</si>
  <si>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</si>
  <si>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</si>
  <si>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</si>
  <si>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</si>
  <si>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</si>
  <si>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</si>
  <si>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</si>
  <si>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</si>
  <si>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</si>
  <si>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</si>
  <si>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</si>
  <si>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</si>
  <si>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</si>
  <si>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</si>
  <si>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</si>
  <si>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</si>
  <si>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</si>
  <si>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</si>
  <si>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</si>
  <si>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</si>
  <si>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</si>
  <si>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</si>
  <si>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</si>
  <si>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</si>
  <si>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</si>
  <si>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</si>
  <si>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</si>
  <si>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</si>
  <si>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</si>
  <si>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</si>
  <si>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</si>
  <si>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</si>
  <si>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</si>
  <si>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</si>
  <si>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</si>
  <si>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</si>
  <si>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</si>
  <si>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</si>
  <si>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</si>
  <si>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</si>
  <si>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</si>
  <si>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</si>
  <si>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</si>
  <si>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</si>
  <si>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</si>
  <si>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</si>
  <si>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</si>
  <si>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</si>
  <si>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</si>
  <si>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</si>
  <si>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</si>
  <si>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</si>
  <si>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</si>
  <si>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</si>
  <si>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</si>
  <si>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</si>
  <si>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</si>
  <si>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</si>
  <si>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</si>
  <si>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</si>
  <si>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</si>
  <si>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</si>
  <si>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</si>
  <si>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</si>
  <si>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</si>
  <si>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</si>
  <si>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</si>
  <si>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</si>
  <si>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</si>
  <si>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</si>
  <si>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</si>
  <si>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</si>
  <si>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</si>
  <si>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</si>
  <si>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</si>
  <si>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</si>
  <si>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</si>
  <si>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</si>
  <si>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</si>
  <si>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</si>
  <si>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</si>
  <si>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</si>
  <si>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</si>
  <si>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</si>
  <si>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</si>
  <si>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</si>
  <si>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</si>
  <si>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</si>
  <si>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</si>
  <si>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</si>
  <si>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</si>
  <si>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</si>
  <si>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</si>
  <si>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</si>
  <si>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</si>
  <si>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</si>
  <si>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</si>
  <si>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</si>
  <si>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</si>
  <si>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</si>
  <si>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</si>
  <si>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</si>
  <si>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</si>
  <si>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</si>
  <si>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</si>
  <si>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</si>
  <si>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</si>
  <si>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</si>
  <si>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</si>
  <si>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</si>
  <si>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</si>
  <si>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</si>
  <si>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</si>
  <si>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</si>
  <si>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</si>
  <si>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</si>
  <si>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</si>
  <si>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</si>
  <si>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</si>
  <si>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</si>
  <si>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</si>
  <si>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</si>
  <si>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</si>
  <si>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</si>
  <si>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</si>
  <si>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</si>
  <si>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</si>
  <si>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</si>
  <si>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</si>
  <si>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</si>
  <si>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</si>
  <si>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</si>
  <si>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</si>
  <si>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</si>
  <si>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</si>
  <si>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</si>
  <si>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</si>
  <si>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</si>
  <si>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</si>
  <si>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</si>
  <si>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</si>
  <si>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</si>
  <si>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</si>
  <si>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</si>
  <si>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</si>
  <si>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</si>
  <si>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</si>
  <si>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</si>
  <si>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</si>
  <si>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</si>
  <si>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</si>
  <si>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</si>
  <si>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</si>
  <si>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</si>
  <si>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</si>
  <si>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</si>
  <si>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</si>
  <si>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</si>
  <si>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</si>
  <si>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</si>
  <si>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</si>
  <si>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</si>
  <si>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</si>
  <si>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</si>
  <si>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</si>
  <si>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</si>
  <si>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</si>
  <si>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</si>
  <si>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</si>
  <si>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</si>
  <si>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</si>
  <si>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</si>
  <si>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</si>
  <si>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</si>
  <si>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</si>
  <si>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</si>
  <si>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</si>
  <si>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</si>
  <si>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</si>
  <si>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</si>
  <si>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</si>
  <si>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</si>
  <si>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</si>
  <si>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</si>
  <si>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</si>
  <si>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</si>
  <si>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</si>
  <si>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</si>
  <si>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</si>
  <si>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</si>
  <si>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</si>
  <si>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</si>
  <si>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</si>
  <si>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</si>
  <si>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</si>
  <si>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</si>
  <si>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</si>
  <si>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</si>
  <si>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</si>
  <si>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</si>
  <si>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</si>
  <si>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</si>
  <si>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</si>
  <si>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</si>
  <si>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</si>
  <si>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</si>
  <si>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</si>
  <si>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</si>
  <si>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</si>
  <si>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</si>
  <si>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</si>
  <si>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</si>
  <si>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</si>
  <si>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</si>
  <si>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</si>
  <si>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</si>
  <si>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</si>
  <si>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</si>
  <si>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</si>
  <si>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</si>
  <si>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</si>
  <si>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</si>
  <si>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</si>
  <si>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</si>
  <si>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</si>
  <si>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</si>
  <si>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</si>
  <si>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</si>
  <si>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</si>
  <si>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</si>
  <si>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</si>
  <si>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</si>
  <si>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</si>
  <si>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</si>
  <si>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</si>
  <si>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</si>
  <si>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</si>
  <si>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</si>
  <si>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</si>
  <si>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</si>
  <si>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</si>
  <si>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</si>
  <si>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</si>
  <si>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</si>
  <si>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</si>
  <si>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</si>
  <si>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</si>
  <si>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</si>
  <si>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</si>
  <si>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</si>
  <si>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</si>
  <si>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</si>
  <si>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</si>
  <si>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</si>
  <si>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</si>
  <si>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</si>
  <si>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</si>
  <si>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</si>
  <si>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</si>
  <si>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</si>
  <si>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</si>
  <si>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</si>
  <si>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</si>
  <si>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</si>
  <si>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</si>
  <si>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</si>
  <si>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</si>
  <si>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</si>
  <si>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</si>
  <si>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</si>
  <si>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</si>
  <si>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</si>
  <si>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</si>
  <si>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</si>
  <si>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</si>
  <si>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</si>
  <si>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</si>
  <si>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</si>
  <si>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</si>
  <si>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</si>
  <si>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</si>
  <si>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</si>
  <si>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</si>
  <si>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</si>
  <si>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</si>
  <si>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</si>
  <si>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</si>
  <si>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</si>
  <si>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</si>
  <si>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</si>
  <si>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</si>
  <si>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</si>
  <si>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</si>
  <si>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</si>
  <si>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</si>
  <si>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</si>
  <si>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</si>
  <si>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</si>
  <si>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</si>
  <si>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</si>
  <si>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</si>
  <si>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</si>
  <si>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</si>
  <si>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</si>
  <si>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</si>
  <si>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</si>
  <si>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</si>
  <si>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</si>
  <si>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</si>
  <si>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</si>
  <si>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</si>
  <si>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</si>
  <si>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</si>
  <si>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</si>
  <si>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</si>
  <si>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</si>
  <si>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</si>
  <si>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</si>
  <si>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</si>
  <si>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</si>
  <si>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</si>
  <si>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</si>
  <si>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</si>
  <si>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</si>
  <si>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</si>
  <si>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</si>
  <si>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</si>
  <si>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</si>
  <si>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</si>
  <si>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</si>
  <si>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</si>
  <si>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</si>
  <si>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</si>
  <si>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</si>
  <si>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</si>
  <si>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</si>
  <si>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</si>
  <si>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</si>
  <si>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</si>
  <si>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</si>
  <si>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</si>
  <si>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</si>
  <si>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</si>
  <si>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</si>
  <si>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</si>
  <si>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</si>
  <si>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</si>
  <si>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</si>
  <si>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</si>
  <si>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</si>
  <si>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</si>
  <si>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</si>
  <si>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</si>
  <si>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</si>
  <si>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</si>
  <si>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</si>
  <si>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</si>
  <si>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</si>
  <si>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</si>
  <si>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</si>
  <si>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</si>
  <si>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</si>
  <si>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</si>
  <si>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</si>
  <si>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</si>
  <si>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</si>
  <si>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</si>
  <si>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</si>
  <si>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</si>
  <si>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</si>
  <si>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</si>
  <si>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</si>
  <si>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</si>
  <si>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</si>
  <si>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</si>
  <si>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</si>
  <si>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</si>
  <si>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</si>
  <si>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</si>
  <si>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</si>
  <si>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</si>
  <si>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</si>
  <si>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</si>
  <si>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</si>
  <si>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</si>
  <si>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</si>
  <si>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</si>
  <si>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</si>
  <si>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</si>
  <si>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</si>
  <si>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</si>
  <si>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</si>
  <si>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</si>
  <si>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</si>
  <si>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</si>
  <si>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</si>
  <si>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</si>
  <si>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</si>
  <si>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</si>
  <si>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</si>
  <si>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</si>
  <si>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</si>
  <si>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</si>
  <si>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</si>
  <si>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</si>
  <si>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</si>
  <si>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</si>
  <si>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</si>
  <si>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</si>
  <si>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</si>
  <si>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</si>
  <si>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</si>
  <si>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</si>
  <si>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</si>
  <si>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</si>
  <si>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</si>
  <si>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</si>
  <si>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</si>
  <si>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</si>
  <si>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</si>
  <si>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</si>
  <si>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</si>
  <si>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</si>
  <si>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</si>
  <si>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</si>
  <si>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</si>
  <si>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</si>
  <si>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</si>
  <si>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</si>
  <si>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</si>
  <si>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</si>
  <si>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</si>
  <si>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</si>
  <si>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</si>
  <si>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</si>
  <si>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</si>
  <si>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</si>
  <si>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</si>
  <si>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</si>
  <si>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</si>
  <si>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</si>
  <si>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</si>
  <si>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</si>
  <si>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</si>
  <si>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</si>
  <si>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</si>
  <si>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</si>
  <si>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</si>
  <si>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</si>
  <si>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</si>
  <si>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</si>
  <si>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</si>
  <si>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</si>
  <si>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</si>
  <si>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</si>
  <si>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</si>
  <si>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</si>
  <si>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</si>
  <si>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</si>
  <si>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</si>
  <si>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</si>
  <si>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</si>
  <si>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</si>
  <si>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</si>
  <si>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</si>
  <si>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</si>
  <si>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</si>
  <si>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</si>
  <si>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</si>
  <si>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</si>
  <si>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</si>
  <si>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</si>
  <si>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</si>
  <si>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</si>
  <si>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</si>
  <si>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</si>
  <si>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</si>
  <si>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</si>
  <si>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</si>
  <si>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</si>
  <si>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</si>
  <si>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</si>
  <si>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</si>
  <si>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</si>
  <si>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</si>
  <si>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</si>
  <si>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</si>
  <si>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</si>
  <si>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</si>
  <si>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</si>
  <si>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</si>
  <si>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</si>
  <si>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</si>
  <si>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</si>
  <si>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</si>
  <si>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</si>
  <si>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</si>
  <si>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</si>
  <si>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</si>
  <si>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</si>
  <si>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</si>
  <si>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</si>
  <si>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</si>
  <si>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</si>
  <si>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</si>
  <si>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</si>
  <si>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</si>
  <si>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</si>
  <si>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</si>
  <si>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</si>
  <si>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</si>
  <si>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</si>
  <si>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</si>
  <si>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</si>
  <si>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</si>
  <si>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</si>
  <si>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</si>
  <si>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</si>
  <si>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</si>
  <si>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</si>
  <si>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</si>
  <si>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</si>
  <si>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</si>
  <si>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</si>
  <si>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</si>
  <si>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</si>
  <si>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</si>
  <si>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</si>
  <si>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</si>
  <si>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</si>
  <si>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</si>
  <si>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</si>
  <si>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</si>
  <si>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</si>
  <si>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</si>
  <si>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</si>
  <si>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</si>
  <si>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</si>
  <si>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</si>
  <si>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</si>
  <si>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</si>
  <si>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</si>
  <si>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</si>
  <si>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</si>
  <si>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</si>
  <si>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</si>
  <si>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</si>
  <si>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</si>
  <si>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</si>
  <si>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</si>
  <si>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</si>
  <si>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</si>
  <si>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</si>
  <si>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</si>
  <si>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</si>
  <si>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</si>
  <si>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</si>
  <si>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</si>
  <si>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</si>
  <si>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</si>
  <si>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</si>
  <si>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</si>
  <si>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</si>
  <si>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</si>
  <si>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</si>
  <si>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</si>
  <si>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</si>
  <si>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</si>
  <si>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</si>
  <si>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</si>
  <si>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</si>
  <si>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</si>
  <si>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</si>
  <si>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</si>
  <si>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</si>
  <si>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</si>
  <si>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</si>
  <si>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</si>
  <si>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</si>
  <si>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</si>
  <si>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</si>
  <si>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</si>
  <si>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</si>
  <si>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</si>
  <si>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</si>
  <si>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</si>
  <si>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</si>
  <si>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</si>
  <si>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</si>
  <si>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</si>
  <si>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</si>
  <si>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</si>
  <si>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</si>
  <si>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</si>
  <si>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</si>
  <si>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</si>
  <si>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</si>
  <si>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</si>
  <si>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</si>
  <si>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</si>
  <si>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</si>
  <si>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</si>
  <si>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</si>
  <si>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</si>
  <si>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</si>
  <si>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</si>
  <si>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</si>
  <si>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</si>
  <si>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</si>
  <si>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</si>
  <si>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</si>
  <si>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</si>
  <si>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</si>
  <si>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</si>
  <si>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</si>
  <si>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</si>
  <si>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</si>
  <si>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</si>
  <si>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</si>
  <si>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</si>
  <si>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</si>
  <si>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</si>
  <si>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</si>
  <si>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</si>
  <si>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</si>
  <si>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</si>
  <si>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</si>
  <si>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</si>
  <si>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</si>
  <si>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</si>
  <si>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</si>
  <si>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</si>
  <si>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</si>
  <si>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</si>
  <si>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</si>
  <si>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</si>
  <si>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</si>
  <si>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</si>
  <si>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</si>
  <si>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</si>
  <si>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</si>
  <si>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</si>
  <si>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</si>
  <si>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</si>
  <si>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</si>
  <si>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</si>
  <si>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</si>
  <si>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</si>
  <si>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</si>
  <si>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</si>
  <si>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</si>
  <si>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</si>
  <si>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</si>
  <si>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</si>
  <si>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</si>
  <si>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</si>
  <si>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</si>
  <si>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</si>
  <si>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</si>
  <si>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</si>
  <si>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</si>
  <si>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</si>
  <si>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</si>
  <si>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</si>
  <si>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</si>
  <si>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</si>
  <si>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</si>
  <si>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</si>
  <si>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</si>
  <si>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</si>
  <si>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</si>
  <si>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</si>
  <si>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</si>
  <si>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</si>
  <si>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</si>
  <si>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</si>
  <si>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</si>
  <si>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</si>
  <si>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</si>
  <si>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</si>
  <si>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</si>
  <si>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</si>
  <si>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</si>
  <si>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</si>
  <si>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</si>
  <si>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</si>
  <si>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</si>
  <si>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</si>
  <si>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</si>
  <si>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</si>
  <si>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</si>
  <si>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</si>
  <si>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</si>
  <si>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</si>
  <si>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</si>
  <si>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</si>
  <si>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</si>
  <si>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</si>
  <si>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</si>
  <si>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</si>
  <si>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</si>
  <si>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</si>
  <si>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</si>
  <si>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</si>
  <si>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</si>
  <si>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</si>
  <si>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</si>
  <si>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</si>
  <si>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</si>
  <si>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</si>
  <si>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</si>
  <si>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</si>
  <si>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</si>
  <si>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</si>
  <si>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</si>
  <si>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</si>
  <si>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</si>
  <si>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</si>
  <si>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</si>
  <si>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</si>
  <si>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</si>
  <si>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</si>
  <si>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</si>
  <si>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</si>
  <si>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</si>
  <si>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</si>
  <si>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</si>
  <si>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</si>
  <si>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</si>
  <si>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</si>
  <si>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</si>
  <si>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</si>
  <si>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</si>
  <si>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</si>
  <si>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</si>
  <si>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</si>
  <si>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</si>
  <si>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</si>
  <si>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</si>
  <si>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</si>
  <si>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</si>
  <si>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</si>
  <si>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</si>
  <si>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</si>
  <si>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</si>
  <si>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</si>
  <si>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</si>
  <si>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</si>
  <si>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</si>
  <si>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</si>
  <si>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</si>
  <si>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</si>
  <si>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</si>
  <si>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</si>
  <si>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</si>
  <si>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</si>
  <si>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</si>
  <si>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</si>
  <si>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</si>
  <si>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</si>
  <si>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</si>
  <si>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</si>
  <si>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</si>
  <si>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</si>
  <si>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</si>
  <si>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</si>
  <si>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</si>
  <si>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</si>
  <si>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</si>
  <si>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</si>
  <si>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</si>
  <si>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</si>
  <si>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</si>
  <si>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</si>
  <si>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</si>
  <si>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</si>
  <si>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</si>
  <si>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</si>
  <si>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</si>
  <si>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</si>
  <si>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</si>
  <si>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</si>
  <si>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</si>
  <si>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</si>
  <si>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</si>
  <si>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</si>
  <si>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</si>
  <si>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</si>
  <si>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</si>
  <si>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</si>
  <si>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</si>
  <si>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</si>
  <si>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</si>
  <si>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</si>
  <si>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</si>
  <si>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</si>
  <si>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</si>
  <si>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</si>
  <si>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</si>
  <si>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</si>
  <si>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</si>
  <si>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</si>
  <si>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</si>
  <si>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</si>
  <si>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</si>
  <si>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</si>
  <si>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</si>
  <si>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</si>
  <si>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</si>
  <si>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</si>
  <si>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</si>
  <si>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</si>
  <si>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</si>
  <si>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</si>
  <si>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</si>
  <si>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</si>
  <si>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</si>
  <si>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</si>
  <si>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</si>
  <si>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</si>
  <si>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</si>
  <si>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</si>
  <si>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</si>
  <si>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</si>
  <si>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</si>
  <si>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</si>
  <si>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</si>
  <si>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</si>
  <si>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</si>
  <si>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</si>
  <si>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</si>
  <si>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</si>
  <si>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</si>
  <si>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</si>
  <si>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</si>
  <si>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</si>
  <si>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</si>
  <si>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</si>
  <si>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</si>
  <si>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</si>
  <si>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</si>
  <si>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</si>
  <si>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</si>
  <si>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</si>
  <si>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</si>
  <si>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</si>
  <si>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</si>
  <si>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</si>
  <si>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</si>
  <si>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</si>
  <si>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</si>
  <si>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</si>
  <si>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</si>
  <si>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</si>
  <si>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</si>
  <si>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</si>
  <si>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</si>
  <si>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</si>
  <si>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</si>
  <si>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</si>
  <si>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</si>
  <si>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</si>
  <si>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</si>
  <si>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</si>
  <si>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</si>
  <si>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</si>
  <si>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</si>
  <si>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</si>
  <si>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</si>
  <si>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</si>
  <si>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</si>
  <si>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</si>
  <si>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</si>
  <si>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</si>
  <si>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</si>
  <si>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</si>
  <si>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</si>
  <si>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</si>
  <si>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</si>
  <si>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</si>
  <si>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</si>
  <si>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</si>
  <si>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</si>
  <si>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</si>
  <si>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</si>
  <si>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</si>
  <si>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</si>
  <si>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</si>
  <si>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</si>
  <si>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</si>
  <si>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</si>
  <si>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</si>
  <si>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</si>
  <si>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</si>
  <si>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</si>
  <si>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</si>
  <si>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</si>
  <si>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</si>
  <si>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</si>
  <si>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</si>
  <si>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</si>
  <si>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</si>
  <si>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</si>
  <si>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</si>
  <si>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</si>
  <si>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</si>
  <si>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</si>
  <si>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</si>
  <si>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</si>
  <si>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</si>
  <si>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</si>
  <si>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</si>
  <si>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</si>
  <si>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</si>
  <si>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</si>
  <si>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</si>
  <si>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</si>
  <si>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</si>
  <si>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</si>
  <si>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</si>
  <si>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</si>
  <si>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</si>
  <si>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</si>
  <si>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</si>
  <si>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</si>
  <si>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</si>
  <si>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</si>
  <si>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</si>
  <si>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</si>
  <si>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</si>
  <si>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</si>
  <si>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</si>
  <si>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</si>
  <si>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</si>
  <si>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</si>
  <si>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</si>
  <si>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</si>
  <si>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</si>
  <si>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</si>
  <si>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</si>
  <si>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</si>
  <si>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</si>
  <si>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</si>
  <si>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</si>
  <si>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</si>
  <si>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</si>
  <si>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</si>
  <si>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</si>
  <si>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</si>
  <si>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</si>
  <si>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</si>
  <si>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</si>
  <si>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</si>
  <si>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</si>
  <si>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</si>
  <si>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</si>
  <si>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</si>
  <si>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</si>
  <si>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</si>
  <si>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</si>
  <si>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</si>
  <si>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</si>
  <si>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</si>
  <si>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</si>
  <si>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</si>
  <si>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</si>
  <si>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</si>
  <si>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</si>
  <si>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</si>
  <si>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</si>
  <si>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</si>
  <si>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</si>
  <si>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</si>
  <si>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</si>
  <si>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</si>
  <si>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</si>
  <si>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</si>
  <si>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</si>
  <si>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</si>
  <si>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</si>
  <si>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</si>
  <si>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</si>
  <si>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</si>
  <si>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</si>
  <si>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</si>
  <si>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</si>
  <si>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</si>
  <si>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</si>
  <si>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</si>
  <si>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</si>
  <si>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</si>
  <si>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</si>
  <si>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</si>
  <si>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</si>
  <si>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</si>
  <si>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</si>
  <si>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</si>
  <si>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</si>
  <si>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</si>
  <si>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</si>
  <si>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</si>
  <si>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</si>
  <si>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</si>
  <si>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</si>
  <si>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</si>
  <si>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</si>
  <si>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</si>
  <si>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</si>
  <si>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</si>
  <si>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</si>
  <si>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</si>
  <si>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</si>
  <si>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</si>
  <si>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</si>
  <si>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</si>
  <si>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</si>
  <si>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</si>
  <si>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</si>
  <si>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</si>
  <si>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</si>
  <si>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</si>
  <si>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</si>
  <si>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</si>
  <si>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</si>
  <si>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</si>
  <si>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</si>
  <si>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</si>
  <si>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</si>
  <si>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</si>
  <si>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</si>
  <si>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</si>
  <si>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</si>
  <si>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</si>
  <si>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</si>
  <si>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</si>
  <si>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</si>
  <si>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</si>
  <si>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</si>
  <si>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</si>
  <si>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</si>
  <si>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</si>
  <si>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</si>
  <si>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</si>
  <si>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</si>
  <si>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</si>
  <si>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</si>
  <si>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</si>
  <si>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</si>
  <si>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</si>
  <si>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</si>
  <si>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</si>
  <si>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</si>
  <si>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</si>
  <si>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</si>
  <si>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</si>
  <si>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</si>
  <si>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</si>
  <si>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</si>
  <si>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</si>
  <si>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</si>
  <si>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</si>
  <si>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</si>
  <si>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</si>
  <si>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</si>
  <si>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</si>
  <si>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</si>
  <si>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</si>
  <si>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</si>
  <si>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</si>
  <si>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</si>
  <si>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</si>
  <si>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</si>
  <si>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</si>
  <si>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</si>
  <si>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</si>
  <si>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</si>
  <si>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</si>
  <si>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</si>
  <si>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</si>
  <si>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</si>
  <si>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</si>
  <si>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</si>
  <si>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</si>
  <si>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</si>
  <si>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</si>
  <si>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</si>
  <si>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</si>
  <si>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</si>
  <si>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</si>
  <si>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</si>
  <si>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</si>
  <si>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</si>
  <si>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</si>
  <si>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</si>
  <si>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</si>
  <si>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</si>
  <si>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</si>
  <si>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</si>
  <si>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</si>
  <si>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</si>
  <si>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</si>
  <si>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</si>
  <si>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</si>
  <si>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</si>
  <si>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</si>
  <si>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</si>
  <si>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</si>
  <si>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</si>
  <si>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</si>
  <si>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</si>
  <si>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</si>
  <si>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</si>
  <si>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</si>
  <si>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</si>
  <si>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</si>
  <si>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</si>
  <si>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</si>
  <si>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</si>
  <si>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</si>
  <si>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</si>
  <si>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</si>
  <si>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</si>
  <si>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</si>
  <si>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</si>
  <si>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</si>
  <si>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</si>
  <si>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</si>
  <si>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</si>
  <si>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</si>
  <si>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</si>
  <si>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</si>
  <si>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</si>
  <si>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</si>
  <si>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</si>
  <si>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</si>
  <si>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</si>
  <si>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</si>
  <si>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</si>
  <si>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</si>
  <si>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</si>
  <si>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</si>
  <si>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</si>
  <si>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</si>
  <si>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</si>
  <si>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</si>
  <si>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</si>
  <si>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</si>
  <si>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</si>
  <si>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</si>
  <si>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</si>
  <si>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</si>
  <si>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</si>
  <si>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</si>
  <si>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</si>
  <si>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</si>
  <si>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</si>
  <si>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</si>
  <si>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</si>
  <si>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</si>
  <si>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</si>
  <si>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</si>
  <si>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</si>
  <si>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</si>
  <si>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</si>
  <si>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</si>
  <si>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</si>
  <si>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</si>
  <si>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</si>
  <si>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</si>
  <si>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</si>
  <si>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</si>
  <si>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</si>
  <si>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</si>
  <si>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</si>
  <si>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</si>
  <si>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</si>
  <si>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</si>
  <si>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</si>
  <si>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</si>
  <si>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</si>
  <si>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</si>
  <si>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</si>
  <si>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</si>
  <si>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</si>
  <si>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</si>
  <si>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</si>
  <si>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</si>
  <si>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</si>
  <si>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</si>
  <si>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</si>
  <si>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</si>
  <si>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</si>
  <si>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</si>
  <si>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</si>
  <si>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</si>
  <si>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</si>
  <si>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</si>
  <si>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</si>
  <si>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</si>
  <si>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</si>
  <si>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</si>
  <si>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</si>
  <si>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</si>
  <si>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</si>
  <si>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</si>
  <si>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</si>
  <si>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</si>
  <si>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</si>
  <si>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</si>
  <si>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</si>
  <si>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</si>
  <si>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</si>
  <si>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</si>
  <si>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</si>
  <si>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</si>
  <si>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</si>
  <si>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</si>
  <si>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</si>
  <si>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</si>
  <si>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</si>
  <si>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</si>
  <si>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</si>
  <si>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</si>
  <si>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</si>
  <si>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</si>
  <si>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</si>
  <si>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</si>
  <si>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</si>
  <si>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</si>
  <si>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</si>
  <si>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</si>
  <si>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</si>
  <si>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</si>
  <si>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</si>
  <si>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</si>
  <si>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</si>
  <si>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</si>
  <si>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</si>
  <si>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</si>
  <si>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</si>
  <si>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</si>
  <si>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</si>
  <si>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</si>
  <si>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</si>
  <si>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</si>
  <si>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</si>
  <si>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</si>
  <si>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</si>
  <si>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</si>
  <si>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</si>
  <si>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</si>
  <si>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</si>
  <si>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</si>
  <si>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</si>
  <si>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</si>
  <si>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</si>
  <si>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</si>
  <si>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</si>
  <si>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</si>
  <si>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</si>
  <si>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</si>
  <si>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</si>
  <si>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</si>
  <si>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</si>
  <si>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</si>
  <si>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</si>
  <si>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</si>
  <si>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</si>
  <si>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</si>
  <si>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</si>
  <si>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</si>
  <si>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</si>
  <si>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</si>
  <si>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</si>
  <si>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</si>
  <si>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</si>
  <si>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</si>
  <si>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</si>
  <si>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</si>
  <si>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</si>
  <si>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</si>
  <si>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</si>
  <si>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</si>
  <si>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</si>
  <si>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</si>
  <si>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</si>
  <si>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</si>
  <si>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</si>
  <si>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</si>
  <si>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</si>
  <si>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</si>
  <si>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</si>
  <si>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</si>
  <si>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</si>
  <si>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</si>
  <si>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</si>
  <si>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</si>
  <si>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</si>
  <si>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</si>
  <si>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</si>
  <si>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</si>
  <si>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</si>
  <si>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</si>
  <si>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</si>
  <si>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</si>
  <si>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</si>
  <si>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</si>
  <si>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</si>
  <si>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</si>
  <si>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</si>
  <si>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</si>
  <si>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</si>
  <si>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</si>
  <si>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</si>
  <si>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</si>
  <si>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</si>
  <si>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</si>
  <si>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</si>
  <si>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</si>
  <si>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</si>
  <si>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</si>
  <si>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</si>
  <si>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</si>
  <si>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</si>
  <si>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</si>
  <si>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</si>
  <si>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</si>
  <si>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</si>
  <si>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</si>
  <si>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</si>
  <si>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</si>
  <si>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</si>
  <si>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</si>
  <si>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</si>
  <si>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</si>
  <si>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</si>
  <si>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</si>
  <si>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</si>
  <si>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</si>
  <si>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</si>
  <si>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</si>
  <si>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</si>
  <si>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</si>
  <si>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</si>
  <si>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</si>
  <si>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</si>
  <si>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</si>
  <si>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</si>
  <si>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</si>
  <si>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</si>
  <si>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</si>
  <si>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</si>
  <si>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</si>
  <si>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</si>
  <si>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</si>
  <si>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</si>
  <si>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</si>
  <si>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</si>
  <si>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</si>
  <si>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</si>
  <si>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</si>
  <si>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</si>
  <si>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</si>
  <si>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</si>
  <si>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</si>
  <si>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</si>
  <si>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</si>
  <si>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</si>
  <si>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</si>
  <si>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</si>
  <si>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</si>
  <si>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</si>
  <si>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</si>
  <si>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</si>
  <si>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</si>
  <si>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</si>
  <si>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</si>
  <si>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</si>
  <si>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</si>
  <si>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</si>
  <si>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</si>
  <si>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</si>
  <si>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</si>
  <si>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</si>
  <si>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</si>
  <si>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</si>
  <si>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</si>
  <si>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</si>
  <si>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</si>
  <si>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</si>
  <si>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</si>
  <si>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</si>
  <si>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</si>
  <si>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</si>
  <si>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</si>
  <si>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</si>
  <si>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</si>
  <si>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</si>
  <si>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</si>
  <si>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</si>
  <si>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</si>
  <si>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</si>
  <si>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</si>
  <si>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</si>
  <si>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</si>
  <si>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</si>
  <si>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</si>
  <si>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</si>
  <si>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</si>
  <si>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</si>
  <si>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</si>
  <si>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</si>
  <si>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</si>
  <si>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</si>
  <si>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</si>
  <si>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</si>
  <si>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</si>
  <si>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</si>
  <si>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</si>
  <si>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</si>
  <si>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</si>
  <si>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</si>
  <si>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</si>
  <si>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</si>
  <si>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</si>
  <si>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</si>
  <si>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</si>
  <si>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</si>
  <si>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</si>
  <si>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</si>
  <si>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</si>
  <si>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</si>
  <si>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</si>
  <si>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</si>
  <si>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</si>
  <si>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</si>
  <si>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</si>
  <si>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</si>
  <si>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</si>
  <si>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</si>
  <si>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</si>
  <si>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</si>
  <si>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</si>
  <si>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</si>
  <si>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</si>
  <si>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</si>
  <si>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</si>
  <si>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</si>
  <si>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</si>
  <si>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</si>
  <si>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</si>
  <si>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</si>
  <si>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</si>
  <si>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</si>
  <si>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</si>
  <si>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</si>
  <si>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</si>
  <si>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</si>
  <si>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</si>
  <si>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</si>
  <si>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</si>
  <si>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</si>
  <si>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</si>
  <si>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</si>
  <si>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</si>
  <si>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</si>
  <si>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</si>
  <si>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</si>
  <si>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</si>
  <si>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</si>
  <si>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</si>
  <si>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</si>
  <si>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</si>
  <si>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</si>
  <si>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</si>
  <si>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</si>
  <si>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</si>
  <si>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</si>
  <si>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</si>
  <si>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</si>
  <si>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</si>
  <si>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</si>
  <si>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</si>
  <si>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</si>
  <si>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</si>
  <si>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</si>
  <si>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</si>
  <si>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</si>
  <si>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</si>
  <si>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</si>
  <si>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</si>
  <si>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</si>
  <si>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</si>
  <si>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</si>
  <si>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</si>
  <si>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</si>
  <si>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</si>
  <si>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</si>
  <si>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</si>
  <si>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</si>
  <si>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</si>
  <si>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</si>
  <si>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</si>
  <si>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</si>
  <si>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</si>
  <si>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</si>
  <si>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</si>
  <si>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</si>
  <si>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</si>
  <si>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</si>
  <si>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</si>
  <si>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</si>
  <si>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</si>
  <si>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</si>
  <si>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</si>
  <si>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</si>
  <si>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</si>
  <si>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</si>
  <si>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</si>
  <si>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</si>
  <si>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</si>
  <si>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</si>
  <si>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</si>
  <si>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</si>
  <si>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</si>
  <si>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</si>
  <si>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</si>
  <si>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</si>
  <si>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</si>
  <si>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</si>
  <si>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</si>
  <si>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</si>
  <si>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</si>
  <si>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</si>
  <si>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</si>
  <si>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</si>
  <si>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</si>
  <si>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</si>
  <si>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</si>
  <si>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</si>
  <si>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</si>
  <si>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</si>
  <si>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</si>
  <si>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</si>
  <si>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</si>
  <si>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</si>
  <si>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</si>
  <si>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</si>
  <si>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</si>
  <si>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</si>
  <si>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</si>
  <si>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</si>
  <si>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</si>
  <si>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</si>
  <si>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</si>
  <si>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</si>
  <si>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</si>
  <si>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</si>
  <si>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</si>
  <si>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</si>
  <si>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</si>
  <si>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</si>
  <si>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</si>
  <si>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</si>
  <si>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</si>
  <si>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</si>
  <si>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</si>
  <si>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</si>
  <si>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</si>
  <si>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</si>
  <si>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</si>
  <si>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</si>
  <si>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</si>
  <si>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</si>
  <si>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</si>
  <si>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</si>
  <si>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</si>
  <si>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</si>
  <si>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</si>
  <si>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</si>
  <si>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</si>
  <si>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</si>
  <si>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</si>
  <si>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</si>
  <si>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</si>
  <si>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</si>
  <si>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</si>
  <si>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</si>
  <si>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</si>
  <si>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</si>
  <si>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</si>
  <si>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</si>
  <si>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</si>
  <si>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</si>
  <si>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</si>
  <si>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</si>
  <si>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</si>
  <si>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</si>
  <si>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</si>
  <si>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</si>
  <si>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</si>
  <si>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</si>
  <si>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</si>
  <si>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</si>
  <si>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</si>
  <si>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</si>
  <si>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</si>
  <si>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</si>
  <si>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</si>
  <si>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</si>
  <si>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</si>
  <si>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</si>
  <si>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</si>
  <si>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</si>
  <si>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</si>
  <si>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</si>
  <si>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</si>
  <si>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</si>
  <si>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</si>
  <si>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</si>
  <si>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</si>
  <si>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</si>
  <si>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</si>
  <si>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</si>
  <si>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</si>
  <si>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</si>
  <si>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</si>
  <si>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</si>
  <si>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</si>
  <si>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</si>
  <si>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</si>
  <si>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</si>
  <si>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</si>
  <si>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</si>
  <si>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</si>
  <si>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</si>
  <si>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</si>
  <si>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</si>
  <si>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</si>
  <si>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</si>
  <si>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</si>
  <si>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</si>
  <si>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</si>
  <si>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</si>
  <si>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</si>
  <si>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</si>
  <si>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</si>
  <si>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</si>
  <si>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</si>
  <si>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</si>
  <si>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</si>
  <si>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</si>
  <si>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</si>
  <si>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</si>
  <si>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</si>
  <si>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</si>
  <si>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</si>
  <si>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</si>
  <si>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</si>
  <si>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</si>
  <si>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</si>
  <si>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</si>
  <si>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</si>
  <si>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</si>
  <si>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</si>
  <si>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</si>
  <si>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</si>
  <si>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</si>
  <si>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</si>
  <si>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</si>
  <si>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</si>
  <si>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</si>
  <si>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</si>
  <si>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</si>
  <si>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</si>
  <si>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</si>
  <si>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</si>
  <si>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</si>
  <si>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</si>
  <si>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</si>
  <si>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</si>
  <si>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</si>
  <si>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</si>
  <si>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</si>
  <si>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</si>
  <si>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</si>
  <si>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</si>
  <si>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</si>
  <si>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</si>
  <si>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</si>
  <si>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</si>
  <si>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</si>
  <si>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</si>
  <si>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</si>
  <si>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</si>
  <si>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</si>
  <si>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</si>
  <si>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</si>
  <si>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</si>
  <si>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</si>
  <si>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</si>
  <si>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</si>
  <si>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</si>
  <si>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</si>
  <si>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</si>
  <si>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</si>
  <si>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</si>
  <si>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</si>
  <si>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</si>
  <si>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</si>
  <si>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</si>
  <si>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</si>
  <si>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</si>
  <si>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</si>
  <si>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</si>
  <si>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</si>
  <si>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</si>
  <si>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</si>
  <si>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</si>
  <si>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</si>
  <si>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</si>
  <si>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</si>
  <si>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</si>
  <si>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</si>
  <si>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</si>
  <si>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</si>
  <si>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</si>
  <si>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</si>
  <si>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</si>
  <si>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</si>
  <si>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</si>
  <si>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</si>
  <si>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</si>
  <si>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</si>
  <si>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</si>
  <si>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</si>
  <si>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</si>
  <si>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</si>
  <si>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</si>
  <si>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</si>
  <si>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</si>
  <si>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</si>
  <si>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</si>
  <si>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</si>
  <si>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</si>
  <si>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</si>
  <si>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</si>
  <si>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</si>
  <si>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</si>
  <si>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</si>
  <si>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</si>
  <si>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</si>
  <si>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</si>
  <si>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</si>
  <si>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</si>
  <si>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</si>
  <si>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</si>
  <si>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</si>
  <si>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</si>
  <si>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</si>
  <si>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</si>
  <si>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</si>
  <si>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</si>
  <si>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</si>
  <si>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</si>
  <si>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</si>
  <si>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</si>
  <si>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</si>
  <si>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</si>
  <si>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</si>
  <si>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</si>
  <si>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</si>
  <si>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</si>
  <si>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</si>
  <si>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</si>
  <si>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</si>
  <si>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</si>
  <si>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</si>
  <si>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</si>
  <si>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</si>
  <si>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</si>
  <si>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</si>
  <si>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</si>
  <si>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</si>
  <si>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</si>
  <si>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</si>
  <si>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</si>
  <si>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</si>
  <si>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</si>
  <si>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</si>
  <si>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</si>
  <si>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</si>
  <si>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</si>
  <si>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</si>
  <si>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</si>
  <si>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</si>
  <si>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</si>
  <si>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</si>
  <si>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</si>
  <si>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</si>
  <si>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</si>
  <si>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</si>
  <si>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</si>
  <si>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</si>
  <si>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</si>
  <si>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</si>
  <si>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</si>
  <si>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</si>
  <si>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</si>
  <si>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</si>
  <si>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</si>
  <si>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</si>
  <si>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</si>
  <si>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</si>
  <si>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</si>
  <si>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</si>
  <si>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</si>
  <si>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</si>
  <si>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</si>
  <si>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</si>
  <si>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</si>
  <si>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</si>
  <si>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</si>
  <si>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</si>
  <si>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</si>
  <si>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</si>
  <si>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</si>
  <si>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</si>
  <si>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</si>
  <si>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</si>
  <si>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</si>
  <si>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</si>
  <si>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</si>
  <si>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</si>
  <si>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</si>
  <si>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</si>
  <si>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</si>
  <si>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</si>
  <si>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</si>
  <si>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</si>
  <si>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</si>
  <si>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</si>
  <si>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</si>
  <si>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</si>
  <si>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</si>
  <si>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</si>
  <si>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</si>
  <si>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</si>
  <si>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</si>
  <si>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</si>
  <si>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</si>
  <si>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</si>
  <si>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</si>
  <si>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</si>
  <si>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</si>
  <si>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</si>
  <si>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</si>
  <si>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</si>
  <si>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</si>
  <si>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</si>
  <si>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</si>
  <si>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</si>
  <si>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</si>
  <si>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</si>
  <si>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</si>
  <si>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</si>
  <si>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</si>
  <si>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</si>
  <si>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</si>
  <si>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</si>
  <si>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</si>
  <si>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</si>
  <si>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</si>
  <si>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</si>
  <si>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</si>
  <si>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</si>
  <si>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</si>
  <si>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</si>
  <si>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</si>
  <si>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</si>
  <si>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</si>
  <si>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</si>
  <si>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</si>
  <si>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</si>
  <si>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</si>
  <si>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</si>
  <si>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</si>
  <si>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</si>
  <si>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</si>
  <si>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</si>
  <si>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</si>
  <si>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</si>
  <si>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</si>
  <si>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</si>
  <si>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</si>
  <si>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</si>
  <si>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</si>
  <si>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</si>
  <si>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</si>
  <si>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</si>
  <si>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</si>
  <si>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</si>
  <si>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</si>
  <si>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</si>
  <si>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</si>
  <si>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</si>
  <si>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</si>
  <si>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</si>
  <si>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</si>
  <si>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</si>
  <si>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</si>
  <si>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</si>
  <si>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</si>
  <si>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</si>
  <si>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</si>
  <si>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</si>
  <si>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</si>
  <si>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</si>
  <si>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</si>
  <si>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</si>
  <si>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</si>
  <si>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</si>
  <si>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</si>
  <si>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</si>
  <si>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</si>
  <si>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</si>
  <si>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</si>
  <si>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</si>
  <si>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</si>
  <si>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</si>
  <si>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</si>
  <si>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</si>
  <si>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</si>
  <si>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</si>
  <si>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</si>
  <si>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</si>
  <si>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</si>
  <si>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</si>
  <si>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</si>
  <si>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</si>
  <si>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</si>
  <si>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</si>
  <si>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</si>
  <si>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</si>
  <si>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</si>
  <si>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</si>
  <si>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</si>
  <si>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</si>
  <si>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</si>
  <si>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</si>
  <si>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</si>
  <si>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</si>
  <si>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</si>
  <si>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</si>
  <si>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</si>
  <si>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</si>
  <si>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</si>
  <si>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</si>
  <si>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</si>
  <si>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</si>
  <si>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</si>
  <si>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</si>
  <si>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</si>
  <si>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</si>
  <si>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</si>
  <si>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</si>
  <si>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</si>
  <si>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</si>
  <si>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</si>
  <si>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</si>
  <si>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</si>
  <si>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</si>
  <si>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</si>
  <si>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</si>
  <si>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</si>
  <si>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</si>
  <si>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</si>
  <si>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</si>
  <si>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</si>
  <si>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</si>
  <si>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</si>
  <si>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</si>
  <si>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</si>
  <si>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</si>
  <si>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</si>
  <si>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</si>
  <si>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</si>
  <si>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</si>
  <si>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</si>
  <si>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</si>
  <si>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</si>
  <si>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</si>
  <si>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</si>
  <si>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</si>
  <si>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</si>
  <si>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</si>
  <si>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</si>
  <si>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</si>
  <si>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</si>
  <si>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</si>
  <si>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</si>
  <si>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</si>
  <si>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</si>
  <si>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</si>
  <si>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</si>
  <si>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</si>
  <si>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</si>
  <si>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</si>
  <si>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</si>
  <si>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</si>
  <si>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</si>
  <si>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</si>
  <si>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</si>
  <si>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</si>
  <si>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</si>
  <si>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</si>
  <si>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</si>
  <si>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</si>
  <si>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</si>
  <si>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</si>
  <si>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</si>
  <si>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</si>
  <si>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</si>
  <si>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</si>
  <si>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</si>
  <si>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</si>
  <si>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</si>
  <si>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</si>
  <si>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</si>
  <si>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</si>
  <si>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</si>
  <si>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</si>
  <si>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</si>
  <si>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</si>
  <si>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</si>
  <si>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</si>
  <si>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</si>
  <si>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</si>
  <si>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</si>
  <si>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</si>
  <si>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</si>
  <si>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</si>
  <si>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</si>
  <si>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</si>
  <si>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</si>
  <si>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</si>
  <si>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</si>
  <si>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</si>
  <si>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</si>
  <si>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</si>
  <si>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</si>
  <si>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</si>
  <si>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</si>
  <si>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</si>
  <si>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</si>
  <si>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</si>
  <si>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</si>
  <si>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</si>
  <si>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</si>
  <si>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</si>
  <si>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</si>
  <si>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</si>
  <si>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</si>
  <si>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</si>
  <si>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</si>
  <si>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</si>
  <si>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</si>
  <si>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</si>
  <si>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</si>
  <si>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</si>
  <si>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</si>
  <si>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</si>
  <si>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</si>
  <si>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</si>
  <si>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</si>
  <si>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</si>
  <si>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</si>
  <si>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</si>
  <si>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</si>
  <si>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</si>
  <si>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</si>
  <si>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</si>
  <si>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</si>
  <si>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</si>
  <si>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</si>
  <si>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</si>
  <si>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</si>
  <si>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</si>
  <si>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</si>
  <si>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</si>
  <si>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</si>
  <si>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</si>
  <si>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</si>
  <si>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</si>
  <si>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</si>
  <si>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</si>
  <si>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</si>
  <si>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</si>
  <si>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</si>
  <si>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</si>
  <si>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</si>
  <si>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</si>
  <si>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</si>
  <si>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</si>
  <si>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</si>
  <si>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</si>
  <si>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</si>
  <si>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</si>
  <si>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</si>
  <si>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</si>
  <si>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</si>
  <si>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</si>
  <si>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</si>
  <si>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</si>
  <si>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</si>
  <si>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</si>
  <si>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</si>
  <si>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</si>
  <si>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</si>
  <si>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</si>
  <si>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</si>
  <si>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</si>
  <si>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</si>
  <si>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</si>
  <si>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</si>
  <si>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</si>
  <si>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</si>
  <si>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</si>
  <si>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</si>
  <si>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</si>
  <si>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</si>
  <si>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</si>
  <si>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</si>
  <si>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</si>
  <si>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</si>
  <si>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</si>
  <si>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</si>
  <si>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</si>
  <si>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</si>
  <si>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</si>
  <si>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</si>
  <si>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</si>
  <si>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</si>
  <si>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</si>
  <si>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</si>
  <si>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</si>
  <si>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</si>
  <si>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</si>
  <si>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</si>
  <si>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</si>
  <si>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</si>
  <si>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</si>
  <si>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</si>
  <si>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</si>
  <si>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</si>
  <si>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</si>
  <si>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</si>
  <si>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</si>
  <si>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</si>
  <si>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</si>
  <si>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</si>
  <si>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</si>
  <si>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</si>
  <si>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</si>
  <si>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</si>
  <si>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</si>
  <si>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</si>
  <si>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</si>
  <si>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</si>
  <si>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</si>
  <si>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</si>
  <si>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</si>
  <si>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</si>
  <si>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</si>
  <si>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</si>
  <si>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</si>
  <si>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</si>
  <si>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</si>
  <si>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</si>
  <si>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</si>
  <si>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</si>
  <si>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</si>
  <si>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</si>
  <si>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</si>
  <si>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</si>
  <si>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</si>
  <si>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</si>
  <si>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</si>
  <si>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</si>
  <si>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</si>
  <si>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</si>
  <si>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</si>
  <si>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</si>
  <si>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</si>
  <si>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</si>
  <si>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</si>
  <si>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</si>
  <si>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</si>
  <si>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</si>
  <si>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</si>
  <si>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</si>
  <si>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</si>
  <si>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</si>
  <si>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</si>
  <si>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</si>
  <si>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</si>
  <si>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</si>
  <si>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</si>
  <si>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</si>
  <si>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</si>
  <si>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</si>
  <si>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</si>
  <si>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</si>
  <si>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</si>
  <si>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</si>
  <si>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</si>
  <si>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</si>
  <si>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</si>
  <si>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</si>
  <si>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</si>
  <si>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</si>
  <si>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</si>
  <si>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</si>
  <si>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</si>
  <si>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</si>
  <si>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</si>
  <si>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</si>
  <si>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</si>
  <si>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</si>
  <si>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</si>
  <si>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</si>
  <si>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</si>
  <si>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</si>
  <si>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</si>
  <si>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</si>
  <si>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</si>
  <si>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</si>
  <si>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</si>
  <si>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</si>
  <si>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</si>
  <si>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</si>
  <si>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</si>
  <si>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</si>
  <si>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</si>
  <si>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</si>
  <si>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</si>
  <si>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</si>
  <si>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</si>
  <si>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</si>
  <si>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</si>
  <si>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</si>
  <si>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</si>
  <si>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</si>
  <si>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</si>
  <si>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</si>
  <si>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</si>
  <si>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</si>
  <si>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</si>
  <si>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</si>
  <si>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</si>
  <si>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</si>
  <si>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</si>
  <si>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</si>
  <si>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</si>
  <si>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</si>
  <si>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</si>
  <si>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</si>
  <si>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</si>
  <si>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</si>
  <si>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</si>
  <si>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</si>
  <si>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</si>
  <si>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</si>
  <si>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</si>
  <si>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</si>
  <si>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</si>
  <si>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</si>
  <si>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</si>
  <si>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</si>
  <si>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</si>
  <si>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</si>
  <si>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</si>
  <si>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</si>
  <si>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</si>
  <si>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</si>
  <si>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</si>
  <si>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</si>
  <si>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</si>
  <si>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</si>
  <si>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</si>
  <si>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</si>
  <si>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</si>
  <si>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</si>
  <si>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</si>
  <si>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</si>
  <si>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</si>
  <si>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</si>
  <si>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</si>
  <si>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</si>
  <si>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</si>
  <si>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</si>
  <si>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</si>
  <si>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</si>
  <si>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</si>
  <si>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</si>
  <si>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</si>
  <si>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</si>
  <si>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</si>
  <si>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</si>
  <si>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</si>
  <si>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</si>
  <si>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</si>
  <si>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</si>
  <si>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</si>
  <si>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</si>
  <si>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</si>
  <si>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</si>
  <si>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</si>
  <si>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</si>
  <si>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</si>
  <si>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</si>
  <si>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</si>
  <si>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</si>
  <si>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</si>
  <si>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</si>
  <si>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</si>
  <si>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</si>
  <si>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</si>
  <si>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</si>
  <si>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</si>
  <si>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</si>
  <si>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</si>
  <si>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</si>
  <si>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</si>
  <si>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</si>
  <si>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</si>
  <si>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</si>
  <si>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</si>
  <si>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</si>
  <si>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</si>
  <si>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</si>
  <si>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</si>
  <si>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</si>
  <si>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</si>
  <si>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</si>
  <si>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</si>
  <si>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</si>
  <si>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</si>
  <si>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</si>
  <si>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</si>
  <si>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</si>
  <si>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</si>
  <si>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</si>
  <si>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</si>
  <si>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</si>
  <si>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</si>
  <si>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</si>
  <si>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</si>
  <si>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</si>
  <si>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</si>
  <si>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</si>
  <si>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</si>
  <si>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</si>
  <si>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</si>
  <si>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</si>
  <si>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</si>
  <si>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</si>
  <si>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</si>
  <si>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</si>
  <si>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</si>
  <si>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</si>
  <si>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</si>
  <si>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</si>
  <si>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</si>
  <si>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</si>
  <si>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</si>
  <si>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</si>
  <si>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</si>
  <si>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</si>
  <si>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</si>
  <si>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</si>
  <si>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</si>
  <si>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</si>
  <si>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</si>
  <si>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</si>
  <si>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</si>
  <si>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</si>
  <si>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</si>
  <si>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</si>
  <si>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</si>
  <si>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</si>
  <si>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</si>
  <si>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</si>
  <si>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</si>
  <si>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</si>
  <si>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</si>
  <si>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</si>
  <si>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</si>
  <si>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</si>
  <si>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</si>
  <si>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</si>
  <si>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</si>
  <si>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</si>
  <si>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</si>
  <si>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</si>
  <si>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</si>
  <si>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</si>
  <si>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</si>
  <si>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</si>
  <si>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</si>
  <si>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</si>
  <si>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</si>
  <si>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</si>
  <si>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</si>
  <si>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</si>
  <si>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</si>
  <si>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</si>
  <si>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</si>
  <si>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</si>
  <si>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</si>
  <si>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</si>
  <si>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</si>
  <si>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</si>
  <si>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</si>
  <si>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</si>
  <si>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</si>
  <si>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</si>
  <si>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</si>
  <si>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</si>
  <si>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</si>
  <si>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</si>
  <si>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</si>
  <si>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</si>
  <si>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</si>
  <si>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</si>
  <si>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</si>
  <si>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</si>
  <si>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</si>
  <si>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</si>
  <si>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</si>
  <si>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</si>
  <si>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</si>
  <si>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</si>
  <si>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</si>
  <si>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</si>
  <si>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</si>
  <si>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</si>
  <si>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</si>
  <si>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</si>
  <si>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</si>
  <si>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</si>
  <si>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</si>
  <si>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</si>
  <si>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</si>
  <si>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</si>
  <si>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</si>
  <si>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</si>
  <si>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</si>
  <si>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</si>
  <si>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</si>
  <si>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</si>
  <si>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</si>
  <si>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</si>
  <si>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</si>
  <si>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</si>
  <si>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</si>
  <si>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</si>
  <si>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</si>
  <si>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</si>
  <si>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</si>
  <si>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</si>
  <si>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</si>
  <si>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</si>
  <si>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</si>
  <si>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</si>
  <si>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</si>
  <si>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</si>
  <si>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</si>
  <si>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</si>
  <si>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</si>
  <si>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</si>
  <si>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</si>
  <si>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</si>
  <si>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</si>
  <si>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</si>
  <si>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</si>
  <si>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</si>
  <si>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</si>
  <si>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</si>
  <si>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</si>
  <si>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</si>
  <si>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</si>
  <si>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</si>
  <si>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</si>
  <si>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</si>
  <si>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</si>
  <si>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</si>
  <si>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</si>
  <si>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</si>
  <si>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</si>
  <si>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</si>
  <si>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</si>
  <si>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</si>
  <si>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</si>
  <si>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</si>
  <si>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</si>
  <si>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</si>
  <si>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</si>
  <si>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</si>
  <si>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</si>
  <si>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</si>
  <si>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</si>
  <si>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</si>
  <si>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</si>
  <si>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</si>
  <si>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</si>
  <si>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</si>
  <si>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</si>
  <si>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</si>
  <si>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</si>
  <si>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</si>
  <si>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</si>
  <si>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</si>
  <si>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</si>
  <si>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</si>
  <si>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</si>
  <si>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</si>
  <si>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</si>
  <si>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</si>
  <si>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</si>
  <si>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</si>
  <si>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</si>
  <si>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</si>
  <si>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</si>
  <si>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</si>
  <si>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</si>
  <si>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</si>
  <si>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</si>
  <si>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</si>
  <si>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</si>
  <si>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</si>
  <si>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</si>
  <si>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</si>
  <si>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</si>
  <si>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</si>
  <si>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</si>
  <si>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</si>
  <si>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</si>
  <si>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</si>
  <si>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</si>
  <si>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</si>
  <si>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</si>
  <si>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</si>
  <si>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</si>
  <si>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</si>
  <si>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</si>
  <si>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</si>
  <si>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</si>
  <si>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</si>
  <si>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</si>
  <si>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</si>
  <si>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</si>
  <si>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</si>
  <si>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</si>
  <si>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</si>
  <si>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</si>
  <si>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</si>
  <si>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</si>
  <si>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</si>
  <si>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</si>
  <si>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</si>
  <si>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</si>
  <si>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</si>
  <si>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</si>
  <si>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</si>
  <si>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</si>
  <si>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</si>
  <si>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</si>
  <si>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</si>
  <si>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</si>
  <si>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</si>
  <si>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</si>
  <si>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</si>
  <si>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</si>
  <si>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</si>
  <si>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</si>
  <si>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</si>
  <si>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</si>
  <si>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</si>
  <si>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</si>
  <si>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</si>
  <si>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</si>
  <si>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</si>
  <si>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</si>
  <si>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</si>
  <si>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</si>
  <si>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</si>
  <si>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</si>
  <si>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</si>
  <si>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</si>
  <si>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</si>
  <si>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</si>
  <si>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</si>
  <si>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</si>
  <si>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</si>
  <si>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</si>
  <si>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</si>
  <si>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</si>
  <si>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</si>
  <si>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</si>
  <si>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</si>
  <si>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</si>
  <si>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</si>
  <si>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</si>
  <si>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</si>
  <si>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</si>
  <si>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</si>
  <si>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</si>
  <si>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</si>
  <si>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</si>
  <si>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</si>
  <si>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</si>
  <si>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</si>
  <si>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</si>
  <si>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</si>
  <si>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</si>
  <si>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</si>
  <si>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</si>
  <si>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</si>
  <si>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</si>
  <si>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</si>
  <si>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</si>
  <si>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</si>
  <si>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</si>
  <si>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</si>
  <si>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</si>
  <si>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</si>
  <si>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</si>
  <si>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</si>
  <si>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</si>
  <si>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</si>
  <si>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</si>
  <si>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</si>
  <si>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</si>
  <si>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</si>
  <si>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</si>
  <si>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</si>
  <si>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</si>
  <si>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</si>
  <si>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</si>
  <si>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</si>
  <si>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</si>
  <si>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</si>
  <si>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</si>
  <si>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</si>
  <si>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</si>
  <si>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</si>
  <si>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</si>
  <si>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</si>
  <si>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</si>
  <si>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</si>
  <si>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</si>
  <si>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</si>
  <si>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</si>
  <si>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</si>
  <si>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</si>
  <si>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</si>
  <si>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</si>
  <si>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</si>
  <si>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</si>
  <si>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</si>
  <si>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</si>
  <si>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</si>
  <si>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</si>
  <si>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</si>
  <si>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</si>
  <si>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</si>
  <si>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</si>
  <si>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</si>
  <si>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</si>
  <si>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</si>
  <si>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</si>
  <si>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</si>
  <si>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</si>
  <si>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</si>
  <si>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</si>
  <si>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</si>
  <si>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</si>
  <si>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</si>
  <si>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</si>
  <si>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</si>
  <si>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</si>
  <si>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</si>
  <si>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</si>
  <si>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</si>
  <si>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</si>
  <si>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</si>
  <si>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</si>
  <si>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</si>
  <si>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</si>
  <si>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</si>
  <si>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</si>
  <si>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</si>
  <si>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</si>
  <si>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</si>
  <si>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</si>
  <si>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</si>
  <si>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</si>
  <si>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</si>
  <si>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</si>
  <si>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</si>
  <si>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</si>
  <si>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</si>
  <si>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</si>
  <si>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</si>
  <si>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</si>
  <si>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</si>
  <si>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</si>
  <si>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</si>
  <si>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</si>
  <si>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</si>
  <si>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</si>
  <si>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</si>
  <si>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</si>
  <si>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</si>
  <si>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</si>
  <si>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</si>
  <si>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</si>
  <si>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</si>
  <si>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</si>
  <si>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</si>
  <si>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</si>
  <si>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</si>
  <si>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</si>
  <si>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</si>
  <si>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</si>
  <si>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</si>
  <si>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</si>
  <si>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</si>
  <si>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</si>
  <si>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</si>
  <si>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</si>
  <si>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</si>
  <si>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</si>
  <si>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</si>
  <si>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</si>
  <si>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</si>
  <si>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</si>
  <si>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</si>
  <si>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</si>
  <si>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</si>
  <si>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</si>
  <si>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</si>
  <si>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</si>
  <si>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</si>
  <si>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</si>
  <si>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</si>
  <si>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</si>
  <si>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</si>
  <si>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</si>
  <si>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</si>
  <si>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</si>
  <si>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</si>
  <si>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</si>
  <si>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</si>
  <si>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</si>
  <si>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</si>
  <si>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</si>
  <si>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</si>
  <si>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</si>
  <si>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</si>
  <si>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</si>
  <si>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</si>
  <si>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</si>
  <si>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</si>
  <si>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</si>
  <si>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</si>
  <si>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</si>
  <si>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</si>
  <si>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</si>
  <si>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</si>
  <si>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</si>
  <si>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</si>
  <si>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</si>
  <si>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</si>
  <si>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</si>
  <si>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</si>
  <si>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</si>
  <si>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</si>
  <si>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</si>
  <si>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</si>
  <si>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</si>
  <si>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</si>
  <si>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</si>
  <si>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</si>
  <si>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</si>
  <si>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</si>
  <si>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</si>
  <si>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</si>
  <si>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</si>
  <si>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</si>
  <si>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</si>
  <si>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</si>
  <si>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</si>
  <si>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</si>
  <si>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</si>
  <si>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</si>
  <si>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</si>
  <si>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</si>
  <si>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</si>
  <si>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</si>
  <si>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</si>
  <si>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</si>
  <si>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</si>
  <si>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</si>
  <si>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</si>
  <si>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</si>
  <si>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</si>
  <si>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</si>
  <si>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</si>
  <si>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</si>
  <si>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</si>
  <si>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</si>
  <si>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</si>
  <si>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</si>
  <si>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</si>
  <si>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</si>
  <si>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</si>
  <si>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</si>
  <si>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</si>
  <si>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</si>
  <si>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</si>
  <si>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</si>
  <si>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</si>
  <si>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</si>
  <si>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</si>
  <si>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</si>
  <si>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</si>
  <si>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</si>
  <si>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</si>
  <si>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</si>
  <si>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</si>
  <si>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</si>
  <si>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</si>
  <si>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</si>
  <si>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</si>
  <si>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</si>
  <si>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</si>
  <si>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</si>
  <si>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</si>
  <si>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</si>
  <si>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</si>
  <si>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</si>
  <si>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</si>
  <si>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</si>
  <si>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</si>
  <si>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</si>
  <si>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</si>
  <si>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</si>
  <si>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</si>
  <si>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</si>
  <si>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</si>
  <si>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</si>
  <si>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</si>
  <si>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</si>
  <si>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</si>
  <si>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</si>
  <si>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</si>
  <si>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</si>
  <si>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</si>
  <si>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</si>
  <si>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</si>
  <si>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</si>
  <si>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</si>
  <si>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</si>
  <si>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</si>
  <si>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</si>
  <si>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</si>
  <si>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</si>
  <si>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</si>
  <si>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</si>
  <si>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</si>
  <si>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</si>
  <si>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</si>
  <si>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</si>
  <si>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</si>
  <si>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</si>
  <si>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</si>
  <si>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</si>
  <si>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</si>
  <si>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</si>
  <si>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</si>
  <si>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</si>
  <si>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</si>
  <si>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</si>
  <si>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</si>
  <si>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</si>
  <si>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</si>
  <si>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</si>
  <si>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</si>
  <si>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</si>
  <si>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</si>
  <si>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</si>
  <si>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</si>
  <si>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</si>
  <si>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</si>
  <si>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</si>
  <si>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</si>
  <si>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</si>
  <si>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</si>
  <si>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</si>
  <si>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</si>
  <si>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</si>
  <si>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</si>
  <si>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</si>
  <si>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</si>
  <si>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</si>
  <si>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</si>
  <si>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</si>
  <si>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</si>
  <si>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</si>
  <si>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</si>
  <si>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</si>
  <si>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</si>
  <si>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</si>
  <si>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</si>
  <si>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</si>
  <si>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</si>
  <si>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</si>
  <si>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</si>
  <si>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</si>
  <si>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</si>
  <si>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</si>
  <si>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</si>
  <si>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</si>
  <si>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</si>
  <si>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</si>
  <si>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</si>
  <si>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</si>
  <si>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</si>
  <si>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</si>
  <si>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</si>
  <si>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</si>
  <si>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</si>
  <si>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</si>
  <si>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</si>
  <si>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</si>
  <si>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</si>
  <si>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</si>
  <si>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</si>
  <si>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</si>
  <si>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</si>
  <si>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</si>
  <si>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</si>
  <si>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</si>
  <si>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</si>
  <si>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</si>
  <si>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</si>
  <si>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</si>
  <si>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</si>
  <si>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</si>
  <si>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</si>
  <si>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</si>
  <si>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</si>
  <si>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</si>
  <si>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</si>
  <si>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</si>
  <si>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</si>
  <si>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</si>
  <si>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</si>
  <si>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</si>
  <si>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</si>
  <si>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</si>
  <si>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</si>
  <si>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</si>
  <si>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</si>
  <si>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</si>
  <si>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</si>
  <si>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</si>
  <si>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</si>
  <si>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</si>
  <si>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</si>
  <si>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</si>
  <si>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</si>
  <si>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</si>
  <si>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</si>
  <si>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</si>
  <si>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</si>
  <si>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</si>
  <si>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</si>
  <si>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</si>
  <si>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</si>
  <si>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</si>
  <si>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</si>
  <si>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</si>
  <si>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</si>
  <si>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</si>
  <si>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</si>
  <si>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</si>
  <si>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</si>
  <si>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</si>
  <si>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</si>
  <si>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</si>
  <si>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</si>
  <si>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</si>
  <si>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</si>
  <si>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</si>
  <si>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</si>
  <si>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</si>
  <si>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</si>
  <si>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</si>
  <si>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</si>
  <si>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</si>
  <si>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</si>
  <si>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</si>
  <si>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</si>
  <si>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</si>
  <si>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</si>
  <si>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</si>
  <si>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</si>
  <si>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</si>
  <si>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</si>
  <si>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</si>
  <si>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</si>
  <si>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</si>
  <si>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</si>
  <si>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</si>
  <si>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</si>
  <si>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</si>
  <si>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</si>
  <si>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</si>
  <si>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</si>
  <si>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</si>
  <si>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</si>
  <si>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</si>
  <si>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</si>
  <si>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</si>
  <si>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</si>
  <si>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</si>
  <si>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</si>
  <si>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</si>
  <si>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</si>
  <si>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</si>
  <si>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</si>
  <si>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</si>
  <si>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</si>
  <si>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</si>
  <si>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</si>
  <si>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</si>
  <si>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</si>
  <si>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</si>
  <si>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</si>
  <si>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</si>
  <si>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</si>
  <si>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</si>
  <si>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</si>
  <si>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</si>
  <si>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</si>
  <si>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</si>
  <si>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</si>
  <si>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</si>
  <si>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</si>
  <si>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</si>
  <si>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</si>
  <si>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</si>
  <si>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</si>
  <si>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</si>
  <si>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</si>
  <si>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</si>
  <si>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</si>
  <si>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</si>
  <si>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</si>
  <si>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</si>
  <si>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</si>
  <si>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</si>
  <si>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</si>
  <si>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</si>
  <si>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</si>
  <si>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</si>
  <si>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</si>
  <si>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</si>
  <si>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</si>
  <si>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</si>
  <si>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</si>
  <si>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</si>
  <si>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</si>
  <si>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</si>
  <si>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</si>
  <si>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</si>
  <si>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</si>
  <si>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</si>
  <si>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</si>
  <si>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</si>
  <si>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</si>
  <si>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</si>
  <si>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</si>
  <si>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</si>
  <si>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</si>
  <si>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</si>
  <si>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</si>
  <si>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</si>
  <si>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</si>
  <si>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</si>
  <si>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</si>
  <si>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</si>
  <si>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</si>
  <si>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</si>
  <si>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</si>
  <si>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</si>
  <si>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</si>
  <si>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</si>
  <si>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</si>
  <si>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</si>
  <si>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</si>
  <si>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</si>
  <si>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</si>
  <si>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</si>
  <si>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</si>
  <si>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</si>
  <si>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</si>
  <si>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</si>
  <si>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</si>
  <si>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</si>
  <si>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</si>
  <si>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</si>
  <si>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</si>
  <si>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</si>
  <si>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</si>
  <si>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</si>
  <si>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</si>
  <si>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</si>
  <si>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</si>
  <si>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</si>
  <si>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</si>
  <si>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</si>
  <si>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</si>
  <si>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</si>
  <si>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</si>
  <si>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</si>
  <si>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</si>
  <si>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</si>
  <si>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</si>
  <si>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</si>
  <si>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</si>
  <si>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</si>
  <si>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</si>
  <si>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</si>
  <si>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</si>
  <si>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</si>
  <si>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</si>
  <si>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</si>
  <si>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</si>
  <si>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</si>
  <si>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</si>
  <si>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</si>
  <si>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</si>
  <si>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</si>
  <si>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</si>
  <si>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</si>
  <si>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</si>
  <si>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</si>
  <si>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</si>
  <si>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</si>
  <si>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</si>
  <si>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</si>
  <si>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</si>
  <si>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</si>
  <si>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</si>
  <si>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</si>
  <si>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</si>
  <si>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</si>
  <si>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</si>
  <si>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</si>
  <si>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</si>
  <si>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</si>
  <si>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</si>
  <si>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</si>
  <si>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</si>
  <si>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</si>
  <si>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</si>
  <si>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</si>
  <si>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</si>
  <si>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</si>
  <si>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</si>
  <si>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</si>
  <si>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</si>
  <si>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</si>
  <si>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</si>
  <si>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</si>
  <si>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</si>
  <si>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</si>
  <si>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</si>
  <si>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</si>
  <si>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</si>
  <si>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</si>
  <si>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</si>
  <si>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</si>
  <si>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</si>
  <si>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</si>
  <si>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</si>
  <si>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</si>
  <si>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</si>
  <si>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</si>
  <si>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</si>
  <si>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</si>
  <si>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</si>
  <si>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</si>
  <si>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</si>
  <si>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</si>
  <si>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</si>
  <si>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</si>
  <si>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</si>
  <si>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</si>
  <si>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</si>
  <si>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</si>
  <si>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</si>
  <si>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</si>
  <si>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</si>
  <si>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</si>
  <si>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</si>
  <si>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</si>
  <si>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</si>
  <si>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</si>
  <si>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</si>
  <si>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</si>
  <si>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</si>
  <si>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</si>
  <si>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</si>
  <si>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</si>
  <si>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</si>
  <si>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</si>
  <si>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</si>
  <si>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</si>
  <si>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</si>
  <si>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</si>
  <si>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</si>
  <si>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</si>
  <si>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</si>
  <si>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</si>
  <si>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</si>
  <si>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</si>
  <si>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</si>
  <si>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</si>
  <si>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</si>
  <si>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</si>
  <si>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</si>
  <si>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</si>
  <si>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</si>
  <si>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</si>
  <si>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</si>
  <si>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</si>
  <si>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</si>
  <si>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</si>
  <si>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</si>
  <si>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</si>
  <si>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</si>
  <si>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</si>
  <si>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</si>
  <si>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</si>
  <si>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</si>
  <si>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</si>
  <si>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</si>
  <si>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</si>
  <si>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</si>
  <si>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</si>
  <si>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</si>
  <si>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</si>
  <si>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</si>
  <si>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</si>
  <si>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</si>
  <si>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</si>
  <si>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</si>
  <si>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</si>
  <si>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</si>
  <si>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</si>
  <si>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</si>
  <si>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</si>
  <si>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</si>
  <si>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</si>
  <si>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</si>
  <si>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</si>
  <si>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</si>
  <si>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</si>
  <si>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</si>
  <si>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</si>
  <si>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</si>
  <si>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</si>
  <si>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</si>
  <si>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</si>
  <si>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</si>
  <si>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</si>
  <si>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</si>
  <si>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</si>
  <si>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</si>
  <si>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</si>
  <si>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</si>
  <si>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</si>
  <si>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</si>
  <si>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</si>
  <si>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</si>
  <si>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</si>
  <si>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</si>
  <si>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</si>
  <si>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</si>
  <si>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</si>
  <si>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</si>
  <si>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</si>
  <si>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</si>
  <si>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</si>
  <si>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</si>
  <si>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</si>
  <si>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</si>
  <si>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</si>
  <si>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</si>
  <si>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</si>
  <si>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</si>
  <si>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</si>
  <si>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</si>
  <si>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</si>
  <si>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</si>
  <si>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</si>
  <si>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</si>
  <si>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</si>
  <si>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</si>
  <si>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</si>
  <si>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</si>
  <si>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</si>
  <si>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</si>
  <si>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</si>
  <si>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</si>
  <si>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</si>
  <si>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</si>
  <si>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</si>
  <si>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</si>
  <si>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</si>
  <si>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</si>
  <si>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</si>
  <si>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</si>
  <si>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</si>
  <si>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</si>
  <si>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</si>
  <si>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</si>
  <si>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</si>
  <si>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</si>
  <si>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</si>
  <si>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</si>
  <si>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</si>
  <si>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</si>
  <si>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</si>
  <si>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</si>
  <si>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</si>
  <si>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</si>
  <si>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</si>
  <si>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</si>
  <si>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</si>
  <si>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</si>
  <si>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</si>
  <si>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</si>
  <si>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</si>
  <si>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</si>
  <si>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</si>
  <si>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</si>
  <si>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</si>
  <si>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</si>
  <si>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</si>
  <si>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</si>
  <si>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</si>
  <si>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</si>
  <si>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</si>
  <si>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</si>
  <si>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</si>
  <si>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</si>
  <si>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</si>
  <si>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</si>
  <si>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</si>
  <si>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</si>
  <si>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</si>
  <si>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</si>
  <si>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</si>
  <si>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</si>
  <si>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</si>
  <si>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</si>
  <si>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</si>
  <si>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</si>
  <si>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</si>
  <si>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</si>
  <si>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</si>
  <si>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</si>
  <si>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</si>
  <si>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</si>
  <si>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</si>
  <si>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</si>
  <si>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</si>
  <si>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</si>
  <si>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</si>
  <si>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</si>
  <si>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</si>
  <si>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</si>
  <si>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</si>
  <si>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</si>
  <si>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</si>
  <si>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</si>
  <si>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</si>
  <si>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</si>
  <si>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</si>
  <si>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</si>
  <si>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</si>
  <si>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</si>
  <si>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</si>
  <si>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</si>
  <si>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</si>
  <si>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</si>
  <si>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</si>
  <si>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</si>
  <si>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</si>
  <si>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</si>
  <si>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</si>
  <si>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</si>
  <si>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</si>
  <si>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</si>
  <si>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</si>
  <si>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</si>
  <si>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</si>
  <si>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</si>
  <si>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</si>
  <si>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</si>
  <si>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</si>
  <si>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</si>
  <si>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</si>
  <si>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</si>
  <si>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</si>
  <si>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</si>
  <si>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</si>
  <si>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</si>
  <si>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</si>
  <si>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</si>
  <si>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</si>
  <si>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</si>
  <si>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</si>
  <si>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</si>
  <si>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</si>
  <si>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</si>
  <si>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</si>
  <si>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</si>
  <si>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</si>
  <si>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</si>
  <si>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</si>
  <si>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</si>
  <si>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</si>
  <si>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</si>
  <si>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</si>
  <si>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</si>
  <si>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</si>
  <si>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</si>
  <si>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</si>
  <si>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</si>
  <si>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</si>
  <si>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</si>
  <si>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</si>
  <si>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</si>
  <si>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</si>
  <si>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</si>
  <si>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</si>
  <si>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</si>
  <si>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</si>
  <si>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</si>
  <si>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</si>
  <si>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</si>
  <si>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</si>
  <si>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</si>
  <si>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</si>
  <si>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</si>
  <si>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</si>
  <si>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</si>
  <si>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</si>
  <si>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</si>
  <si>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</si>
  <si>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</si>
  <si>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</si>
  <si>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</si>
  <si>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</si>
  <si>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</si>
  <si>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</si>
  <si>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</si>
  <si>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</si>
  <si>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</si>
  <si>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</si>
  <si>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</si>
  <si>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</si>
  <si>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</si>
  <si>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</si>
  <si>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</si>
  <si>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</si>
  <si>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</si>
  <si>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</si>
  <si>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</si>
  <si>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</si>
  <si>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</si>
  <si>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</si>
  <si>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</si>
  <si>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</si>
  <si>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</si>
  <si>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</si>
  <si>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</si>
  <si>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</si>
  <si>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</si>
  <si>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</si>
  <si>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</si>
  <si>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</si>
  <si>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</si>
  <si>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</si>
  <si>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</si>
  <si>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</si>
  <si>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</si>
  <si>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</si>
  <si>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</si>
  <si>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</si>
  <si>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</si>
  <si>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</si>
  <si>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</si>
  <si>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</si>
  <si>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</si>
  <si>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</si>
  <si>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</si>
  <si>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</si>
  <si>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</si>
  <si>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</si>
  <si>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</si>
  <si>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</si>
  <si>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</si>
  <si>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</si>
  <si>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</si>
  <si>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</si>
  <si>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</si>
  <si>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</si>
  <si>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</si>
  <si>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</si>
  <si>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</si>
  <si>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</si>
  <si>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</si>
  <si>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</si>
  <si>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</si>
  <si>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</si>
  <si>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</si>
  <si>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</si>
  <si>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</si>
  <si>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</si>
  <si>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</si>
  <si>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</si>
  <si>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</si>
  <si>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</si>
  <si>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</si>
  <si>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</si>
  <si>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</si>
  <si>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</si>
  <si>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</si>
  <si>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</si>
  <si>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</si>
  <si>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</si>
  <si>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</si>
  <si>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</si>
  <si>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</si>
  <si>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</si>
  <si>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</si>
  <si>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</si>
  <si>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</si>
  <si>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</si>
  <si>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</si>
  <si>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</si>
  <si>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</si>
  <si>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</si>
  <si>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</si>
  <si>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</si>
  <si>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</si>
  <si>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</si>
  <si>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</si>
  <si>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</si>
  <si>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</si>
  <si>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</si>
  <si>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</si>
  <si>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</si>
  <si>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</si>
  <si>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</si>
  <si>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</si>
  <si>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</si>
  <si>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</si>
  <si>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</si>
  <si>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</si>
  <si>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</si>
  <si>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</si>
  <si>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</si>
  <si>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</si>
  <si>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</si>
  <si>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</si>
  <si>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</si>
  <si>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</si>
  <si>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</si>
  <si>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</si>
  <si>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</si>
  <si>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</si>
  <si>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</si>
  <si>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</si>
  <si>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</si>
  <si>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</si>
  <si>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</si>
  <si>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</si>
  <si>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</si>
  <si>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</si>
  <si>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</si>
  <si>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</si>
  <si>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</si>
  <si>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</si>
  <si>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</si>
  <si>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</si>
  <si>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</si>
  <si>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</si>
  <si>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</si>
  <si>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</si>
  <si>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</si>
  <si>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</si>
  <si>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</si>
  <si>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</si>
  <si>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</si>
  <si>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</si>
  <si>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</si>
  <si>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</si>
  <si>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</si>
  <si>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</si>
  <si>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</si>
  <si>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</si>
  <si>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</si>
  <si>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</si>
  <si>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</si>
  <si>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</si>
  <si>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</si>
  <si>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</si>
  <si>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</si>
  <si>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</si>
  <si>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</si>
  <si>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</si>
  <si>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</si>
  <si>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</si>
  <si>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</si>
  <si>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</si>
  <si>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</si>
  <si>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</si>
  <si>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</si>
  <si>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</si>
  <si>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</si>
  <si>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</si>
  <si>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</si>
  <si>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</si>
  <si>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</si>
  <si>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</si>
  <si>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</si>
  <si>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</si>
  <si>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</si>
  <si>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</si>
  <si>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</si>
  <si>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</si>
  <si>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</si>
  <si>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</si>
  <si>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</si>
  <si>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</si>
  <si>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</si>
  <si>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</si>
  <si>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</si>
  <si>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</si>
  <si>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</si>
  <si>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</si>
  <si>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</si>
  <si>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</si>
  <si>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</si>
  <si>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</si>
  <si>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</si>
  <si>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</si>
  <si>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</si>
  <si>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</si>
  <si>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</si>
  <si>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</si>
  <si>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</si>
  <si>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</si>
  <si>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</si>
  <si>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</si>
  <si>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</si>
  <si>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</si>
  <si>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</si>
  <si>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</si>
  <si>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</si>
  <si>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</si>
  <si>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</si>
  <si>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</si>
  <si>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</si>
  <si>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</si>
  <si>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</si>
  <si>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</si>
  <si>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</si>
  <si>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</si>
  <si>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</si>
  <si>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</si>
  <si>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</si>
  <si>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</si>
  <si>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</si>
  <si>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</si>
  <si>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</si>
  <si>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</si>
  <si>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</si>
  <si>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</si>
  <si>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</si>
  <si>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</si>
  <si>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</si>
  <si>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</si>
  <si>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</si>
  <si>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</si>
  <si>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</si>
  <si>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</si>
  <si>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</si>
  <si>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</si>
  <si>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</si>
  <si>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</si>
  <si>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</si>
  <si>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</si>
  <si>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</si>
  <si>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</si>
  <si>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</si>
  <si>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</si>
  <si>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</si>
  <si>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</si>
  <si>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</si>
  <si>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</si>
  <si>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</si>
  <si>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</si>
  <si>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</si>
  <si>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</si>
  <si>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</si>
  <si>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</si>
  <si>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</si>
  <si>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</si>
  <si>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</si>
  <si>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</si>
  <si>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</si>
  <si>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</si>
  <si>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</si>
  <si>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</si>
  <si>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</si>
  <si>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</si>
  <si>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</si>
  <si>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</si>
  <si>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</si>
  <si>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</si>
  <si>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</si>
  <si>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</si>
  <si>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</si>
  <si>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</si>
  <si>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</si>
  <si>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</si>
  <si>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</si>
  <si>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</si>
  <si>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</si>
  <si>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</si>
  <si>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</si>
  <si>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</si>
  <si>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</si>
  <si>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</si>
  <si>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</si>
  <si>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</si>
  <si>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</si>
  <si>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</si>
  <si>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</si>
  <si>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</si>
  <si>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</si>
  <si>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</si>
  <si>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</si>
  <si>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</si>
  <si>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</si>
  <si>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</si>
  <si>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</si>
  <si>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</si>
  <si>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</si>
  <si>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</si>
  <si>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</si>
  <si>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</si>
  <si>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</si>
  <si>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</si>
  <si>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</si>
  <si>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</si>
  <si>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</si>
  <si>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</si>
  <si>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</si>
  <si>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</si>
  <si>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</si>
  <si>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</si>
  <si>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</si>
  <si>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</si>
  <si>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</si>
  <si>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</si>
  <si>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</si>
  <si>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</si>
  <si>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</si>
  <si>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</si>
  <si>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</si>
  <si>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</si>
  <si>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</si>
  <si>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</si>
  <si>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</si>
  <si>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</si>
  <si>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</si>
  <si>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</si>
  <si>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</si>
  <si>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</si>
  <si>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</si>
  <si>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</si>
  <si>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</si>
  <si>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</si>
  <si>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</si>
  <si>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</si>
  <si>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</si>
  <si>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</si>
  <si>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</si>
  <si>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</si>
  <si>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</si>
  <si>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</si>
  <si>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</si>
  <si>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</si>
  <si>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</si>
  <si>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</si>
  <si>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</si>
  <si>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</si>
  <si>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</si>
  <si>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</si>
  <si>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</si>
  <si>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</si>
  <si>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</si>
  <si>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</si>
  <si>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</si>
  <si>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</si>
  <si>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</si>
  <si>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</si>
  <si>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</si>
  <si>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</si>
  <si>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</si>
  <si>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</si>
  <si>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</si>
  <si>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</si>
  <si>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</si>
  <si>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</si>
  <si>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</si>
  <si>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</si>
  <si>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</si>
  <si>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</si>
  <si>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</si>
  <si>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</si>
  <si>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</si>
  <si>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</si>
  <si>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</si>
  <si>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</si>
  <si>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</si>
  <si>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</si>
  <si>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</si>
  <si>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</si>
  <si>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</si>
  <si>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</si>
  <si>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</si>
  <si>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</si>
  <si>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</si>
  <si>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</si>
  <si>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</si>
  <si>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</si>
  <si>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</si>
  <si>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</si>
  <si>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</si>
  <si>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</si>
  <si>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</si>
  <si>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</si>
  <si>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</si>
  <si>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</si>
  <si>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</si>
  <si>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</si>
  <si>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</si>
  <si>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</si>
  <si>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</si>
  <si>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</si>
  <si>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</si>
  <si>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</si>
  <si>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</si>
  <si>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</si>
  <si>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</si>
  <si>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</si>
  <si>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</si>
  <si>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</si>
  <si>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</si>
  <si>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</si>
  <si>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</si>
  <si>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</si>
  <si>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</si>
  <si>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</si>
  <si>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</si>
  <si>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</si>
  <si>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</si>
  <si>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</si>
  <si>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</si>
  <si>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</si>
  <si>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</si>
  <si>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</si>
  <si>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</si>
  <si>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</si>
  <si>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</si>
  <si>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</si>
  <si>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</si>
  <si>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</si>
  <si>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</si>
  <si>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</si>
  <si>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</si>
  <si>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</si>
  <si>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</si>
  <si>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</si>
  <si>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</si>
  <si>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</si>
  <si>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</si>
  <si>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</si>
  <si>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</si>
  <si>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</si>
  <si>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</si>
  <si>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</si>
  <si>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</si>
  <si>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</si>
  <si>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</si>
  <si>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</si>
  <si>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</si>
  <si>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</si>
  <si>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</si>
  <si>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</si>
  <si>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</si>
  <si>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</si>
  <si>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</si>
  <si>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</si>
  <si>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</si>
  <si>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</si>
  <si>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</si>
  <si>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</si>
  <si>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</si>
  <si>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</si>
  <si>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</si>
  <si>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</si>
  <si>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</si>
  <si>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</si>
  <si>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</si>
  <si>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</si>
  <si>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</si>
  <si>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</si>
  <si>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</si>
  <si>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</si>
  <si>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</si>
  <si>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</si>
  <si>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</si>
  <si>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</si>
  <si>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</si>
  <si>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</si>
  <si>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</si>
  <si>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</si>
  <si>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</si>
  <si>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</si>
  <si>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</si>
  <si>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</si>
  <si>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</si>
  <si>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</si>
  <si>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</si>
  <si>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</si>
  <si>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</si>
  <si>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</si>
  <si>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</si>
  <si>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</si>
  <si>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</si>
  <si>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</si>
  <si>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</si>
  <si>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</si>
  <si>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</si>
  <si>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</si>
  <si>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</si>
  <si>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</si>
  <si>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</si>
  <si>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</si>
  <si>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</si>
  <si>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</si>
  <si>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</si>
  <si>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</si>
  <si>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</si>
  <si>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</si>
  <si>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</si>
  <si>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</si>
  <si>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</si>
  <si>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</si>
  <si>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</si>
  <si>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</si>
  <si>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</si>
  <si>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</si>
  <si>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</si>
  <si>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</si>
  <si>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</si>
  <si>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</si>
  <si>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</si>
  <si>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</si>
  <si>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</si>
  <si>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</si>
  <si>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</si>
  <si>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</si>
  <si>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</si>
  <si>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</si>
  <si>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</si>
  <si>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</si>
  <si>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</si>
  <si>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</si>
  <si>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</si>
  <si>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</si>
  <si>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</si>
  <si>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</si>
  <si>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</si>
  <si>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</si>
  <si>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</si>
  <si>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</si>
  <si>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</si>
  <si>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</si>
  <si>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</si>
  <si>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</si>
  <si>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</si>
  <si>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</si>
  <si>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</si>
  <si>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</si>
  <si>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</si>
  <si>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</si>
  <si>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</si>
  <si>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</si>
  <si>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</si>
  <si>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</si>
  <si>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</si>
  <si>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</si>
  <si>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</si>
  <si>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</si>
  <si>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</si>
  <si>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</si>
  <si>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</si>
  <si>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</si>
  <si>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</si>
  <si>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</si>
  <si>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</si>
  <si>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</si>
  <si>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</si>
  <si>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</si>
  <si>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</si>
  <si>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</si>
  <si>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</si>
  <si>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</si>
  <si>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</si>
  <si>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</si>
  <si>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</si>
  <si>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</si>
  <si>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</si>
  <si>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</si>
  <si>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</si>
  <si>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</si>
  <si>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</si>
  <si>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</si>
  <si>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</si>
  <si>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</si>
  <si>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</si>
  <si>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</si>
  <si>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</si>
  <si>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</si>
  <si>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</si>
  <si>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</si>
  <si>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</si>
  <si>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</si>
  <si>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</si>
  <si>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</si>
  <si>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</si>
  <si>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</si>
  <si>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</si>
  <si>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</si>
  <si>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</si>
  <si>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</si>
  <si>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</si>
  <si>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</si>
  <si>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</si>
  <si>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</si>
  <si>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</si>
  <si>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</si>
  <si>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</si>
  <si>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</si>
  <si>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</si>
  <si>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</si>
  <si>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</si>
  <si>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</si>
  <si>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</si>
  <si>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</si>
  <si>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</si>
  <si>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</si>
  <si>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</si>
  <si>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</si>
  <si>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</si>
  <si>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</si>
  <si>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</si>
  <si>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</si>
  <si>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</si>
  <si>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</si>
  <si>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</si>
  <si>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</si>
  <si>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</si>
  <si>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</si>
  <si>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</si>
  <si>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</si>
  <si>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</si>
  <si>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</si>
  <si>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</si>
  <si>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</si>
  <si>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</si>
  <si>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</si>
  <si>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</si>
  <si>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</si>
  <si>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</si>
  <si>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</si>
  <si>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</si>
  <si>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</si>
  <si>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</si>
  <si>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</si>
  <si>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</si>
  <si>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</si>
  <si>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</si>
  <si>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</si>
  <si>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</si>
  <si>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</si>
  <si>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</si>
  <si>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</si>
  <si>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</si>
  <si>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</si>
  <si>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</si>
  <si>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</si>
  <si>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</si>
  <si>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</si>
  <si>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</si>
  <si>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</si>
  <si>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</si>
  <si>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</si>
  <si>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</si>
  <si>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</si>
  <si>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</si>
  <si>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</si>
  <si>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</si>
  <si>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</si>
  <si>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</si>
  <si>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</si>
  <si>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</si>
  <si>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</si>
  <si>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</si>
  <si>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</si>
  <si>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</si>
  <si>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</si>
  <si>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</si>
  <si>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</si>
  <si>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</si>
  <si>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</si>
  <si>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</si>
  <si>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</si>
  <si>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</si>
  <si>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</si>
  <si>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</si>
  <si>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</si>
  <si>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</si>
  <si>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</si>
  <si>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</si>
  <si>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</si>
  <si>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</si>
  <si>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</si>
  <si>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</si>
  <si>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</si>
  <si>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</si>
  <si>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</si>
  <si>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</si>
  <si>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</si>
  <si>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</si>
  <si>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</si>
  <si>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</si>
  <si>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</si>
  <si>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</si>
  <si>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</si>
  <si>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</si>
  <si>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</si>
  <si>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</si>
  <si>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</si>
  <si>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</si>
  <si>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</si>
  <si>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</si>
  <si>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</si>
  <si>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</si>
  <si>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</si>
  <si>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</si>
  <si>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</si>
  <si>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</si>
  <si>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</si>
  <si>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</si>
  <si>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</si>
  <si>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</si>
  <si>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</si>
  <si>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</si>
  <si>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</si>
  <si>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</si>
  <si>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</si>
  <si>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</si>
  <si>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</si>
  <si>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</si>
  <si>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</si>
  <si>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</si>
  <si>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</si>
  <si>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</si>
  <si>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</si>
  <si>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</si>
  <si>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</si>
  <si>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</si>
  <si>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</si>
  <si>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</si>
  <si>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</si>
  <si>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</si>
  <si>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</si>
  <si>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</si>
  <si>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</si>
  <si>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</si>
  <si>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</si>
  <si>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</si>
  <si>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</si>
  <si>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</si>
  <si>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</si>
  <si>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</si>
  <si>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</si>
  <si>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</si>
  <si>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</si>
  <si>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</si>
  <si>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</si>
  <si>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</si>
  <si>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</si>
  <si>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</si>
  <si>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</si>
  <si>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</si>
  <si>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</si>
  <si>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</si>
  <si>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</si>
  <si>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</si>
  <si>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</si>
  <si>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</si>
  <si>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</si>
  <si>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</si>
  <si>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</si>
  <si>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</si>
  <si>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</si>
  <si>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</si>
  <si>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</si>
  <si>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</si>
  <si>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</si>
  <si>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</si>
  <si>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</si>
  <si>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</si>
  <si>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</si>
  <si>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</si>
  <si>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</si>
  <si>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</si>
  <si>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</si>
  <si>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</si>
  <si>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</si>
  <si>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</si>
  <si>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</si>
  <si>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</si>
  <si>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</si>
  <si>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</si>
  <si>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</si>
  <si>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</si>
  <si>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</si>
  <si>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</si>
  <si>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</si>
  <si>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</si>
  <si>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</si>
  <si>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</si>
  <si>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</si>
  <si>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</si>
  <si>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</si>
  <si>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</si>
  <si>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</si>
  <si>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</si>
  <si>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</si>
  <si>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</si>
  <si>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</si>
  <si>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</si>
  <si>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</si>
  <si>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</si>
  <si>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</si>
  <si>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</si>
  <si>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</si>
  <si>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</si>
  <si>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</si>
  <si>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</si>
  <si>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</si>
  <si>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</si>
  <si>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</si>
  <si>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</si>
  <si>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</si>
  <si>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</si>
  <si>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</si>
  <si>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</si>
  <si>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</si>
  <si>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</si>
  <si>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</si>
  <si>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</si>
  <si>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</si>
  <si>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</si>
  <si>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</si>
  <si>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</si>
  <si>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</si>
  <si>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</si>
  <si>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</si>
  <si>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</si>
  <si>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</si>
  <si>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</si>
  <si>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</si>
  <si>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</si>
  <si>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</si>
  <si>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</si>
  <si>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</si>
  <si>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</si>
  <si>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</si>
  <si>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</si>
  <si>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</si>
  <si>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</si>
  <si>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</si>
  <si>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</si>
  <si>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</si>
  <si>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</si>
  <si>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</si>
  <si>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</si>
  <si>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</si>
  <si>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</si>
  <si>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</si>
  <si>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</si>
  <si>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</si>
  <si>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</si>
  <si>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</si>
  <si>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</si>
  <si>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</si>
  <si>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</si>
  <si>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</si>
  <si>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</si>
  <si>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</si>
  <si>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</si>
  <si>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</si>
  <si>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</si>
  <si>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</si>
  <si>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</si>
  <si>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</si>
  <si>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</si>
  <si>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</si>
  <si>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</si>
  <si>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</si>
  <si>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</si>
  <si>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</si>
  <si>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</si>
  <si>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</si>
  <si>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</si>
  <si>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</si>
  <si>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</si>
  <si>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</si>
  <si>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</si>
  <si>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</si>
  <si>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</si>
  <si>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</si>
  <si>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</si>
  <si>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</si>
  <si>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</si>
  <si>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</si>
  <si>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</si>
  <si>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</si>
  <si>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</si>
  <si>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</si>
  <si>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</si>
  <si>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</si>
  <si>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</si>
  <si>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</si>
  <si>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</si>
  <si>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</si>
  <si>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</si>
  <si>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</si>
  <si>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</si>
  <si>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</si>
  <si>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</si>
  <si>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</si>
  <si>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</si>
  <si>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</si>
  <si>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</si>
  <si>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</si>
  <si>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</si>
  <si>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</si>
  <si>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</si>
  <si>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</si>
  <si>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</si>
  <si>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</si>
  <si>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</si>
  <si>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</si>
  <si>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</si>
  <si>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</si>
  <si>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</si>
  <si>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</si>
  <si>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</si>
  <si>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</si>
  <si>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</si>
  <si>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</si>
  <si>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</si>
  <si>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</si>
  <si>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</si>
  <si>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</si>
  <si>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</si>
  <si>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</si>
  <si>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</si>
  <si>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</si>
  <si>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</si>
  <si>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</si>
  <si>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</si>
  <si>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</si>
  <si>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</si>
  <si>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</si>
  <si>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</si>
  <si>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</si>
  <si>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</si>
  <si>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</si>
  <si>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</si>
  <si>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</si>
  <si>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</si>
  <si>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</si>
  <si>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</si>
  <si>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</si>
  <si>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</si>
  <si>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</si>
  <si>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</si>
  <si>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</si>
  <si>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</si>
  <si>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</si>
  <si>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</si>
  <si>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</si>
  <si>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</si>
  <si>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</si>
  <si>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</si>
  <si>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</si>
  <si>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</si>
  <si>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</si>
  <si>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</si>
  <si>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</si>
  <si>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</si>
  <si>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</si>
  <si>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</si>
  <si>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</si>
  <si>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</si>
  <si>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</si>
  <si>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</si>
  <si>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</si>
  <si>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</si>
  <si>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</si>
  <si>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</si>
  <si>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</si>
  <si>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</si>
  <si>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</si>
  <si>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</si>
  <si>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</si>
  <si>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</si>
  <si>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</si>
  <si>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</si>
  <si>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</si>
  <si>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</si>
  <si>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</si>
  <si>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</si>
  <si>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</si>
  <si>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</si>
  <si>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</si>
  <si>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</si>
  <si>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</si>
  <si>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</si>
  <si>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</si>
  <si>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</si>
  <si>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</si>
  <si>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</si>
  <si>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</si>
  <si>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</si>
  <si>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</si>
  <si>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</si>
  <si>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</si>
  <si>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</si>
  <si>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</si>
  <si>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</si>
  <si>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</si>
  <si>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</si>
  <si>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</si>
  <si>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</si>
  <si>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</si>
  <si>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</si>
  <si>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</si>
  <si>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</si>
  <si>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</si>
  <si>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</si>
  <si>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</si>
  <si>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</si>
  <si>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</si>
  <si>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</si>
  <si>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</si>
  <si>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</si>
  <si>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</si>
  <si>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</si>
  <si>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</si>
  <si>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</si>
  <si>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</si>
  <si>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</si>
  <si>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</si>
  <si>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</si>
  <si>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</si>
  <si>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</si>
  <si>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</si>
  <si>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</si>
  <si>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</si>
  <si>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</si>
  <si>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</si>
  <si>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</si>
  <si>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</si>
  <si>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</si>
  <si>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</si>
  <si>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</si>
  <si>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</si>
  <si>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</si>
  <si>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</si>
  <si>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</si>
  <si>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</si>
  <si>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</si>
  <si>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</si>
  <si>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</si>
  <si>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</si>
  <si>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</si>
  <si>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</si>
  <si>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</si>
  <si>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</si>
  <si>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</si>
  <si>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</si>
  <si>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</si>
  <si>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</si>
  <si>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</si>
  <si>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</si>
  <si>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</si>
  <si>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</si>
  <si>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</si>
  <si>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</si>
  <si>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</si>
  <si>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</si>
  <si>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</si>
  <si>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</si>
  <si>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</si>
  <si>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</si>
  <si>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</si>
  <si>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</si>
  <si>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</si>
  <si>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</si>
  <si>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</si>
  <si>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</si>
  <si>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</si>
  <si>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</si>
  <si>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</si>
  <si>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</si>
  <si>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</si>
  <si>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</si>
  <si>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</si>
  <si>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</si>
  <si>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</si>
  <si>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</si>
  <si>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</si>
  <si>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</si>
  <si>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</si>
  <si>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</si>
  <si>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</si>
  <si>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</si>
  <si>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</si>
  <si>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</si>
  <si>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</si>
  <si>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</si>
  <si>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</si>
  <si>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</si>
  <si>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</si>
  <si>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</si>
  <si>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</si>
  <si>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</si>
  <si>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</si>
  <si>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</si>
  <si>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</si>
  <si>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</si>
  <si>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</si>
  <si>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</si>
  <si>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</si>
  <si>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</si>
  <si>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</si>
  <si>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</si>
  <si>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</si>
  <si>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</si>
  <si>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</si>
  <si>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</si>
  <si>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</si>
  <si>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</si>
  <si>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</si>
  <si>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</si>
  <si>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</si>
  <si>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</si>
  <si>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</si>
  <si>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</si>
  <si>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</si>
  <si>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</si>
  <si>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</si>
  <si>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</si>
  <si>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</si>
  <si>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</si>
  <si>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</si>
  <si>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</si>
  <si>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</si>
  <si>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</si>
  <si>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</si>
  <si>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</si>
  <si>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</si>
  <si>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</si>
  <si>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</si>
  <si>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</si>
  <si>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</si>
  <si>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</si>
  <si>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</si>
  <si>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</si>
  <si>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</si>
  <si>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</si>
  <si>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</si>
  <si>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</si>
  <si>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</si>
  <si>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</si>
  <si>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</si>
  <si>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</si>
  <si>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</si>
  <si>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</si>
  <si>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</si>
  <si>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</si>
  <si>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</si>
  <si>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</si>
  <si>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</si>
  <si>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</si>
  <si>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</si>
  <si>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</si>
  <si>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</si>
  <si>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</si>
  <si>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</si>
  <si>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</si>
  <si>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</si>
  <si>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</si>
  <si>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</si>
  <si>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</si>
  <si>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</si>
  <si>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</si>
  <si>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</si>
  <si>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</si>
  <si>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</si>
  <si>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</si>
  <si>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</si>
  <si>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</si>
  <si>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</si>
  <si>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</si>
  <si>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</si>
  <si>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</si>
  <si>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</si>
  <si>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</si>
  <si>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</si>
  <si>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</si>
  <si>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</si>
  <si>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</si>
  <si>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</si>
  <si>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</si>
  <si>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</si>
  <si>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</si>
  <si>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</si>
  <si>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</si>
  <si>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</si>
  <si>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</si>
  <si>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</si>
  <si>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</si>
  <si>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</si>
  <si>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</si>
  <si>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</si>
  <si>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</si>
  <si>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</si>
  <si>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</si>
  <si>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</si>
  <si>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</si>
  <si>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</si>
  <si>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</si>
  <si>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</si>
  <si>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</si>
  <si>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</si>
  <si>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</si>
  <si>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</si>
  <si>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</si>
  <si>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</si>
  <si>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</si>
  <si>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</si>
  <si>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</si>
  <si>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</si>
  <si>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</si>
  <si>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</si>
  <si>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</si>
  <si>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</si>
  <si>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</si>
  <si>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</si>
  <si>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</si>
  <si>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</si>
  <si>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</si>
  <si>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</si>
  <si>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</si>
  <si>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</si>
  <si>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</si>
  <si>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</si>
  <si>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</si>
  <si>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</si>
  <si>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</si>
  <si>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</si>
  <si>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</si>
  <si>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</si>
  <si>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</si>
  <si>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</si>
  <si>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</si>
  <si>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</si>
  <si>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</si>
  <si>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</si>
  <si>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</si>
  <si>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</si>
  <si>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</si>
  <si>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</si>
  <si>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</si>
  <si>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</si>
  <si>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</si>
  <si>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</si>
  <si>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</si>
  <si>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</si>
  <si>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</si>
  <si>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</si>
  <si>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</si>
  <si>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</si>
  <si>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</si>
  <si>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</si>
  <si>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</si>
  <si>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</si>
  <si>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</si>
  <si>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</si>
  <si>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</si>
  <si>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</si>
  <si>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</si>
  <si>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</si>
  <si>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</si>
  <si>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</si>
  <si>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</si>
  <si>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</si>
  <si>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</si>
  <si>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</si>
  <si>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</si>
  <si>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</si>
  <si>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</si>
  <si>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</si>
  <si>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</si>
  <si>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</si>
  <si>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</si>
  <si>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</si>
  <si>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</si>
  <si>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</si>
  <si>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</si>
  <si>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</si>
  <si>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</si>
  <si>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</si>
  <si>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</si>
  <si>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</si>
  <si>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</si>
  <si>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</si>
  <si>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</si>
  <si>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</si>
  <si>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</si>
  <si>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</si>
  <si>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</si>
  <si>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</si>
  <si>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</si>
  <si>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</si>
  <si>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</si>
  <si>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</si>
  <si>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</si>
  <si>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</si>
  <si>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</si>
  <si>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</si>
  <si>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</si>
  <si>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</si>
  <si>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</si>
  <si>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</si>
  <si>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</si>
  <si>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</si>
  <si>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</si>
  <si>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</si>
  <si>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</si>
  <si>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</si>
  <si>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</si>
  <si>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</si>
  <si>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</si>
  <si>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</si>
  <si>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</si>
  <si>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</si>
  <si>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</si>
  <si>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</si>
  <si>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</si>
  <si>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</si>
  <si>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</si>
  <si>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</si>
  <si>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</si>
  <si>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</si>
  <si>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</si>
  <si>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</si>
  <si>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</si>
  <si>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</si>
  <si>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</si>
  <si>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</si>
  <si>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</si>
  <si>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</si>
  <si>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</si>
  <si>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</si>
  <si>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</si>
  <si>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</si>
  <si>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</si>
  <si>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</si>
  <si>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</si>
  <si>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</si>
  <si>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</si>
  <si>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</si>
  <si>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</si>
  <si>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</si>
  <si>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</si>
  <si>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</si>
  <si>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</si>
  <si>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</si>
  <si>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</si>
  <si>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</si>
  <si>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</si>
  <si>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</si>
  <si>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</si>
  <si>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</si>
  <si>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</si>
  <si>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</si>
  <si>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</si>
  <si>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</si>
  <si>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</si>
  <si>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</si>
  <si>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</si>
  <si>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</si>
  <si>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</si>
  <si>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</si>
  <si>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</si>
  <si>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</si>
  <si>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</si>
  <si>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</si>
  <si>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</si>
  <si>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</si>
  <si>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</si>
  <si>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</si>
  <si>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</si>
  <si>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</si>
  <si>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</si>
  <si>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</si>
  <si>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</si>
  <si>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</si>
  <si>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</si>
  <si>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</si>
  <si>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</si>
  <si>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</si>
  <si>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</si>
  <si>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</si>
  <si>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</si>
  <si>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</si>
  <si>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</si>
  <si>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</si>
  <si>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</si>
  <si>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</si>
  <si>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</si>
  <si>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</si>
  <si>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</si>
  <si>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</si>
  <si>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</si>
  <si>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</si>
  <si>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</si>
  <si>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</si>
  <si>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</si>
  <si>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</si>
  <si>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</si>
  <si>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</si>
  <si>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</si>
  <si>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</si>
  <si>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</si>
  <si>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</si>
  <si>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</si>
  <si>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</si>
  <si>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</si>
  <si>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</si>
  <si>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</si>
  <si>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</si>
  <si>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</si>
  <si>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</si>
  <si>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</si>
  <si>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</si>
  <si>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</si>
  <si>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</si>
  <si>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</si>
  <si>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</si>
  <si>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</si>
  <si>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</si>
  <si>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</si>
  <si>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</si>
  <si>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</si>
  <si>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</si>
  <si>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</si>
  <si>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</si>
  <si>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</si>
  <si>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</si>
  <si>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</si>
  <si>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</si>
  <si>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</si>
  <si>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</si>
  <si>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</si>
  <si>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</si>
  <si>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</si>
  <si>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</si>
  <si>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</si>
  <si>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</si>
  <si>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</si>
  <si>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</si>
  <si>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</si>
  <si>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</si>
  <si>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</si>
  <si>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</si>
  <si>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</si>
  <si>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</si>
  <si>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</si>
  <si>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</si>
  <si>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</si>
  <si>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</si>
  <si>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</si>
  <si>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</si>
  <si>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</si>
  <si>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</si>
  <si>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</si>
  <si>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</si>
  <si>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</si>
  <si>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</si>
  <si>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</si>
  <si>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</si>
  <si>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</si>
  <si>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</si>
  <si>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</si>
  <si>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</si>
  <si>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</si>
  <si>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</si>
  <si>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</si>
  <si>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</si>
  <si>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</si>
  <si>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</si>
  <si>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</si>
  <si>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</si>
  <si>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</si>
  <si>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</si>
  <si>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</si>
  <si>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</si>
  <si>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</si>
  <si>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</si>
  <si>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</si>
  <si>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</si>
  <si>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</si>
  <si>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</si>
  <si>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</si>
  <si>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</si>
  <si>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</si>
  <si>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</si>
  <si>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</si>
  <si>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</si>
  <si>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</si>
  <si>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</si>
  <si>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</si>
  <si>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</si>
  <si>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</si>
  <si>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</si>
  <si>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</si>
  <si>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</si>
  <si>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</si>
  <si>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</si>
  <si>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</si>
  <si>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</si>
  <si>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</si>
  <si>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</si>
  <si>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</si>
  <si>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</si>
  <si>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</si>
  <si>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</si>
  <si>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</si>
  <si>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</si>
  <si>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</si>
  <si>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</si>
  <si>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</si>
  <si>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</si>
  <si>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</si>
  <si>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</si>
  <si>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</si>
  <si>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</si>
  <si>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</si>
  <si>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</si>
  <si>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</si>
  <si>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</si>
  <si>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</si>
  <si>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</si>
  <si>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</si>
  <si>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</si>
  <si>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</si>
  <si>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</si>
  <si>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</si>
  <si>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</si>
  <si>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</si>
  <si>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</si>
  <si>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</si>
  <si>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</si>
  <si>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</si>
  <si>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</si>
  <si>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</si>
  <si>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</si>
  <si>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</si>
  <si>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</si>
  <si>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</si>
  <si>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</si>
  <si>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</si>
  <si>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</si>
  <si>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</si>
  <si>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</si>
  <si>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</si>
  <si>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</si>
  <si>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</si>
  <si>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</si>
  <si>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</si>
  <si>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</si>
  <si>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</si>
  <si>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</si>
  <si>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</si>
  <si>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</si>
  <si>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</si>
  <si>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</si>
  <si>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</si>
  <si>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</si>
  <si>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</si>
  <si>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</si>
  <si>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</si>
  <si>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</si>
  <si>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</si>
  <si>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</si>
  <si>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</si>
  <si>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</si>
  <si>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</si>
  <si>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</si>
  <si>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</si>
  <si>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</si>
  <si>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</si>
  <si>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</si>
  <si>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</si>
  <si>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</si>
  <si>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</si>
  <si>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</si>
  <si>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</si>
  <si>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</si>
  <si>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</si>
  <si>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</si>
  <si>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</si>
  <si>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</si>
  <si>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</si>
  <si>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</si>
  <si>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</si>
  <si>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</si>
  <si>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</si>
  <si>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</si>
  <si>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</si>
  <si>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</si>
  <si>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</si>
  <si>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</si>
  <si>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</si>
  <si>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</si>
  <si>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</si>
  <si>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</si>
  <si>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</si>
  <si>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</si>
  <si>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</si>
  <si>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</si>
  <si>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</si>
  <si>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</si>
  <si>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</si>
  <si>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</si>
  <si>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</si>
  <si>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</si>
  <si>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</si>
  <si>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</si>
  <si>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</si>
  <si>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</si>
  <si>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</si>
  <si>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</si>
  <si>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</si>
  <si>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</si>
  <si>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</si>
  <si>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</si>
  <si>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</si>
  <si>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</si>
  <si>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</si>
  <si>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</si>
  <si>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</si>
  <si>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</si>
  <si>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</si>
  <si>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</si>
  <si>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</si>
  <si>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</si>
  <si>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</si>
  <si>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</si>
  <si>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</si>
  <si>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</si>
  <si>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</si>
  <si>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</si>
  <si>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</si>
  <si>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</si>
  <si>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</si>
  <si>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</si>
  <si>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</si>
  <si>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</si>
  <si>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</si>
  <si>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</si>
  <si>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</si>
  <si>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</si>
  <si>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</si>
  <si>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</si>
  <si>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</si>
  <si>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</si>
  <si>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</si>
  <si>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</si>
  <si>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</si>
  <si>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</si>
  <si>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</si>
  <si>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</si>
  <si>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</si>
  <si>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</si>
  <si>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</si>
  <si>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</si>
  <si>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</si>
  <si>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</si>
  <si>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</si>
  <si>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</si>
  <si>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</si>
  <si>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</si>
  <si>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</si>
  <si>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</si>
  <si>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</si>
  <si>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</si>
  <si>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</si>
  <si>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</si>
  <si>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</si>
  <si>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</si>
  <si>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</si>
  <si>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</si>
  <si>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</si>
  <si>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</si>
  <si>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</si>
  <si>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</si>
  <si>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</si>
  <si>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</si>
  <si>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</si>
  <si>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</si>
  <si>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</si>
  <si>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</si>
  <si>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</si>
  <si>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</si>
  <si>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</si>
  <si>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</si>
  <si>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</si>
  <si>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</si>
  <si>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</si>
  <si>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</si>
  <si>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</si>
  <si>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</si>
  <si>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</si>
  <si>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</si>
  <si>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</si>
  <si>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</si>
  <si>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</si>
  <si>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</si>
  <si>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</si>
  <si>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</si>
  <si>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</si>
  <si>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</si>
  <si>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</si>
  <si>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</si>
  <si>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</si>
  <si>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</si>
  <si>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</si>
  <si>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</si>
  <si>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</si>
  <si>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</si>
  <si>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</si>
  <si>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</si>
  <si>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</si>
  <si>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</si>
  <si>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</si>
  <si>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</si>
  <si>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</si>
  <si>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</si>
  <si>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</si>
  <si>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</si>
  <si>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</si>
  <si>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</si>
  <si>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</si>
  <si>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</si>
  <si>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</si>
  <si>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</si>
  <si>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</si>
  <si>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</si>
  <si>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</si>
  <si>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</si>
  <si>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</si>
  <si>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</si>
  <si>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</si>
  <si>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</si>
  <si>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</si>
  <si>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</si>
  <si>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</si>
  <si>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</si>
  <si>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</si>
  <si>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</si>
  <si>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</si>
  <si>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</si>
  <si>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</si>
  <si>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</si>
  <si>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</si>
  <si>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</si>
  <si>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</si>
  <si>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</si>
  <si>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</si>
  <si>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</si>
  <si>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</si>
  <si>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</si>
  <si>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</si>
  <si>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</si>
  <si>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</si>
  <si>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</si>
  <si>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</si>
  <si>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</si>
  <si>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</si>
  <si>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</si>
  <si>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</si>
  <si>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</si>
  <si>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</si>
  <si>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</si>
  <si>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</si>
  <si>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</si>
  <si>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</si>
  <si>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</si>
  <si>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</si>
  <si>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</si>
  <si>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</si>
  <si>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</si>
  <si>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</si>
  <si>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</si>
  <si>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</si>
  <si>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</si>
  <si>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</si>
  <si>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</si>
  <si>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</si>
  <si>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</si>
  <si>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</si>
  <si>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</si>
  <si>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</si>
  <si>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</si>
  <si>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</si>
  <si>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</si>
  <si>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</si>
  <si>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</si>
  <si>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</si>
  <si>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</si>
  <si>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</si>
  <si>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</si>
  <si>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</si>
  <si>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</si>
  <si>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</si>
  <si>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</si>
  <si>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</si>
  <si>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</si>
  <si>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</si>
  <si>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</si>
  <si>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</si>
  <si>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</si>
  <si>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</si>
  <si>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</si>
  <si>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</si>
  <si>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</si>
  <si>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</si>
  <si>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</si>
  <si>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</si>
  <si>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</si>
  <si>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</si>
  <si>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</si>
  <si>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</si>
  <si>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</si>
  <si>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</si>
  <si>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</si>
  <si>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</si>
  <si>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</si>
  <si>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</si>
  <si>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</si>
  <si>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</si>
  <si>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</si>
  <si>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</si>
  <si>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</si>
  <si>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</si>
  <si>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</si>
  <si>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</si>
  <si>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</si>
  <si>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</si>
  <si>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</si>
  <si>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</si>
  <si>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</si>
  <si>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</si>
  <si>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</si>
  <si>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</si>
  <si>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</si>
  <si>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</si>
  <si>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</si>
  <si>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</si>
  <si>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</si>
  <si>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</si>
  <si>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</si>
  <si>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</si>
  <si>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</si>
  <si>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</si>
  <si>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</si>
  <si>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</si>
  <si>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</si>
  <si>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</si>
  <si>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</si>
  <si>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</si>
  <si>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</si>
  <si>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</si>
  <si>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</si>
  <si>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</si>
  <si>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</si>
  <si>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</si>
  <si>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</si>
  <si>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</si>
  <si>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</si>
  <si>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</si>
  <si>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</si>
  <si>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</si>
  <si>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</si>
  <si>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</si>
  <si>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</si>
  <si>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</si>
  <si>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</si>
  <si>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</si>
  <si>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</si>
  <si>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</si>
  <si>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</si>
  <si>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</si>
  <si>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</si>
  <si>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</si>
  <si>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</si>
  <si>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</si>
  <si>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</si>
  <si>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</si>
  <si>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</si>
  <si>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</si>
  <si>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</si>
  <si>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</si>
  <si>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</si>
  <si>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</si>
  <si>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</si>
  <si>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</si>
  <si>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</si>
  <si>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</si>
  <si>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</si>
  <si>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</si>
  <si>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</si>
  <si>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</si>
  <si>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</si>
  <si>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</si>
  <si>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</si>
  <si>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</si>
  <si>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</si>
  <si>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</si>
  <si>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</si>
  <si>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</si>
  <si>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</si>
  <si>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</si>
  <si>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</si>
  <si>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</si>
  <si>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</si>
  <si>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</si>
  <si>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</si>
  <si>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</si>
  <si>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</si>
  <si>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</si>
  <si>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</si>
  <si>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</si>
  <si>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</si>
  <si>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</si>
  <si>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</si>
  <si>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</si>
  <si>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</si>
  <si>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</si>
  <si>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</si>
  <si>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</si>
  <si>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</si>
  <si>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</si>
  <si>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</si>
  <si>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</si>
  <si>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</si>
  <si>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</si>
  <si>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</si>
  <si>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</si>
  <si>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</si>
  <si>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</si>
  <si>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</si>
  <si>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</si>
  <si>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</si>
  <si>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</si>
  <si>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</si>
  <si>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</si>
  <si>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</si>
  <si>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</si>
  <si>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</si>
  <si>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</si>
  <si>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</si>
  <si>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</si>
  <si>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</si>
  <si>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</si>
  <si>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</si>
  <si>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</si>
  <si>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</si>
  <si>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</si>
  <si>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</si>
  <si>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</si>
  <si>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</si>
  <si>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</si>
  <si>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</si>
  <si>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</si>
  <si>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</si>
  <si>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</si>
  <si>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</si>
  <si>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</si>
  <si>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</si>
  <si>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</si>
  <si>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</si>
  <si>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</si>
  <si>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</si>
  <si>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</si>
  <si>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</si>
  <si>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</si>
  <si>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</si>
  <si>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</si>
  <si>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</si>
  <si>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</si>
  <si>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</si>
  <si>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</si>
  <si>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</si>
  <si>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</si>
  <si>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</si>
  <si>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</si>
  <si>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</si>
  <si>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</si>
  <si>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</si>
  <si>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</si>
  <si>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</si>
  <si>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</si>
  <si>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</si>
  <si>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</si>
  <si>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</si>
  <si>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</si>
  <si>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</si>
  <si>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</si>
  <si>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</si>
  <si>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</si>
  <si>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</si>
  <si>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</si>
  <si>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</si>
  <si>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</si>
  <si>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</si>
  <si>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</si>
  <si>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</si>
  <si>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</si>
  <si>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</si>
  <si>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</si>
  <si>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</si>
  <si>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</si>
  <si>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</si>
  <si>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</si>
  <si>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</si>
  <si>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</si>
  <si>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</si>
  <si>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</si>
  <si>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</si>
  <si>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</si>
  <si>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</si>
  <si>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</si>
  <si>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</si>
  <si>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</si>
  <si>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</si>
  <si>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</si>
  <si>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</si>
  <si>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</si>
  <si>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</si>
  <si>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</si>
  <si>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</si>
  <si>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</si>
  <si>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</si>
  <si>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</si>
  <si>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</si>
  <si>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</si>
  <si>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</si>
  <si>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</si>
  <si>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</si>
  <si>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</si>
  <si>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</si>
  <si>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</si>
  <si>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</si>
  <si>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</si>
  <si>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</si>
  <si>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</si>
  <si>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</si>
  <si>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</si>
  <si>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</si>
  <si>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</si>
  <si>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</si>
  <si>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</si>
  <si>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</si>
  <si>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</si>
  <si>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</si>
  <si>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</si>
  <si>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</si>
  <si>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</si>
  <si>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</si>
  <si>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</si>
  <si>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</si>
  <si>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</si>
  <si>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</si>
  <si>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</si>
  <si>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</si>
  <si>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</si>
  <si>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</si>
  <si>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</si>
  <si>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</si>
  <si>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</si>
  <si>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</si>
  <si>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</si>
  <si>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</si>
  <si>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</si>
  <si>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</si>
  <si>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</si>
  <si>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</si>
  <si>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</si>
  <si>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</si>
  <si>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</si>
  <si>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</si>
  <si>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</si>
  <si>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</si>
  <si>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</si>
  <si>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</si>
  <si>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</si>
  <si>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</si>
  <si>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</si>
  <si>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</si>
  <si>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</si>
  <si>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</si>
  <si>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</si>
  <si>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</si>
  <si>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</si>
  <si>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</si>
  <si>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</si>
  <si>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</si>
  <si>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</si>
  <si>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</si>
  <si>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</si>
  <si>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</si>
  <si>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</si>
  <si>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</si>
  <si>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</si>
  <si>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</si>
  <si>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</si>
  <si>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</si>
  <si>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</si>
  <si>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</si>
  <si>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</si>
  <si>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</si>
  <si>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</si>
  <si>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</si>
  <si>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</si>
  <si>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</si>
  <si>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</si>
  <si>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</si>
  <si>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</si>
  <si>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</si>
  <si>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</si>
  <si>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</si>
  <si>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</si>
  <si>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</si>
  <si>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</si>
  <si>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</si>
  <si>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</si>
  <si>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</si>
  <si>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</si>
  <si>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</si>
  <si>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</si>
  <si>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</si>
  <si>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</si>
  <si>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</si>
  <si>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</si>
  <si>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</si>
  <si>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</si>
  <si>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</si>
  <si>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</si>
  <si>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</si>
  <si>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</si>
  <si>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</si>
  <si>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</si>
  <si>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</si>
  <si>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</si>
  <si>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</si>
  <si>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</si>
  <si>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</si>
  <si>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</si>
  <si>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</si>
  <si>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</si>
  <si>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</si>
  <si>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</si>
  <si>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</si>
  <si>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</si>
  <si>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</si>
  <si>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</si>
  <si>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</si>
  <si>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</si>
  <si>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</si>
  <si>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</si>
  <si>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</si>
  <si>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</si>
  <si>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</si>
  <si>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</si>
  <si>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</si>
  <si>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</si>
  <si>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</si>
  <si>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</si>
  <si>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</si>
  <si>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</si>
  <si>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</si>
  <si>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</si>
  <si>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</si>
  <si>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</si>
  <si>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</si>
  <si>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</si>
  <si>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</si>
  <si>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</si>
  <si>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</si>
  <si>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</si>
  <si>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</si>
  <si>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</si>
  <si>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</si>
  <si>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</si>
  <si>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</si>
  <si>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</si>
  <si>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</si>
  <si>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</si>
  <si>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</si>
  <si>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</si>
  <si>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</si>
  <si>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</si>
  <si>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</si>
  <si>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</si>
  <si>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</si>
  <si>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</si>
  <si>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</si>
  <si>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</si>
  <si>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</si>
  <si>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</si>
  <si>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</si>
  <si>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</si>
  <si>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</si>
  <si>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</si>
  <si>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</si>
  <si>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</si>
  <si>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</si>
  <si>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</si>
  <si>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</si>
  <si>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</si>
  <si>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</si>
  <si>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</si>
  <si>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</si>
  <si>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</si>
  <si>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</si>
  <si>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</si>
  <si>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</si>
  <si>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</si>
  <si>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</si>
  <si>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</si>
  <si>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</si>
  <si>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</si>
  <si>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</si>
  <si>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</si>
  <si>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</si>
  <si>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</si>
  <si>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</si>
  <si>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</si>
  <si>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</si>
  <si>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</si>
  <si>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</si>
  <si>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</si>
  <si>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</si>
  <si>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</si>
  <si>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</si>
  <si>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</si>
  <si>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</si>
  <si>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</si>
  <si>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</si>
  <si>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</si>
  <si>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</si>
  <si>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</si>
  <si>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</si>
  <si>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</si>
  <si>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</si>
  <si>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</si>
  <si>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</si>
  <si>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</si>
  <si>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</si>
  <si>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</si>
  <si>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</si>
  <si>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</si>
  <si>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</si>
  <si>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</si>
  <si>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</si>
  <si>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</si>
  <si>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</si>
  <si>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</si>
  <si>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</si>
  <si>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</si>
  <si>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</si>
  <si>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</si>
  <si>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</si>
  <si>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</si>
  <si>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</si>
  <si>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</si>
  <si>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</si>
  <si>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</si>
  <si>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</si>
  <si>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</si>
  <si>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</si>
  <si>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</si>
  <si>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</si>
  <si>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</si>
  <si>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</si>
  <si>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</si>
  <si>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</si>
  <si>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</si>
  <si>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</si>
  <si>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</si>
  <si>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</si>
  <si>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</si>
  <si>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</si>
  <si>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</si>
  <si>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</si>
  <si>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</si>
  <si>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</si>
  <si>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</si>
  <si>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</si>
  <si>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</si>
  <si>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</si>
  <si>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</si>
  <si>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</si>
  <si>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</si>
  <si>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</si>
  <si>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</si>
  <si>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</si>
  <si>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</si>
  <si>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</si>
  <si>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</si>
  <si>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</si>
  <si>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</si>
  <si>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</si>
  <si>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</si>
  <si>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</si>
  <si>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</si>
  <si>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</si>
  <si>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</si>
  <si>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</si>
  <si>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</si>
  <si>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</si>
  <si>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</si>
  <si>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</si>
  <si>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</si>
  <si>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</si>
  <si>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</si>
  <si>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</si>
  <si>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</si>
  <si>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</si>
  <si>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</si>
  <si>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</si>
  <si>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</si>
  <si>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</si>
  <si>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</si>
  <si>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</si>
  <si>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</si>
  <si>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</si>
  <si>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</si>
  <si>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</si>
  <si>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</si>
  <si>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</si>
  <si>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</si>
  <si>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</si>
  <si>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</si>
  <si>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</si>
  <si>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</si>
  <si>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</si>
  <si>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</si>
  <si>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</si>
  <si>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</si>
  <si>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</si>
  <si>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</si>
  <si>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</si>
  <si>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</si>
  <si>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</si>
  <si>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</si>
  <si>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</si>
  <si>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</si>
  <si>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</si>
  <si>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</si>
  <si>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</si>
  <si>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</si>
  <si>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</si>
  <si>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</si>
  <si>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</si>
  <si>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</si>
  <si>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</si>
  <si>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</si>
  <si>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</si>
  <si>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</si>
  <si>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</si>
  <si>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</si>
  <si>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</si>
  <si>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</si>
  <si>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</si>
  <si>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</si>
  <si>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</si>
  <si>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</si>
  <si>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</si>
  <si>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</si>
  <si>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</si>
  <si>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</si>
  <si>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</si>
  <si>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</si>
  <si>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</si>
  <si>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</si>
  <si>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</si>
  <si>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</si>
  <si>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</si>
  <si>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</si>
  <si>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</si>
  <si>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</si>
  <si>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</si>
  <si>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</si>
  <si>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</si>
  <si>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</si>
  <si>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</si>
  <si>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</si>
  <si>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</si>
  <si>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</si>
  <si>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</si>
  <si>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</si>
  <si>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</si>
  <si>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</si>
  <si>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</si>
  <si>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</si>
  <si>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</si>
  <si>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</si>
  <si>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</si>
  <si>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</si>
  <si>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</si>
  <si>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</si>
  <si>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</si>
  <si>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</si>
  <si>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</si>
  <si>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</si>
  <si>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</si>
  <si>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</si>
  <si>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</si>
  <si>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</si>
  <si>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</si>
  <si>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</si>
  <si>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</si>
  <si>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</si>
  <si>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</si>
  <si>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</si>
  <si>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</si>
  <si>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</si>
  <si>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</si>
  <si>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</si>
  <si>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</si>
  <si>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</si>
  <si>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</si>
  <si>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</si>
  <si>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</si>
  <si>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</si>
  <si>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</si>
  <si>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</si>
  <si>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</si>
  <si>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</si>
  <si>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</si>
  <si>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</si>
  <si>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</si>
  <si>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</si>
  <si>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</si>
  <si>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</si>
  <si>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</si>
  <si>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</si>
  <si>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</si>
  <si>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</si>
  <si>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</si>
  <si>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</si>
  <si>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</si>
  <si>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</si>
  <si>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</si>
  <si>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</si>
  <si>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</si>
  <si>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</si>
  <si>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</si>
  <si>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</si>
  <si>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</si>
  <si>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</si>
  <si>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</si>
  <si>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</si>
  <si>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</si>
  <si>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</si>
  <si>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</si>
  <si>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</si>
  <si>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</si>
  <si>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</si>
  <si>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</si>
  <si>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</si>
  <si>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</si>
  <si>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</si>
  <si>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</si>
  <si>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</si>
  <si>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</si>
  <si>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</si>
  <si>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</si>
  <si>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</si>
  <si>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</si>
  <si>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</si>
  <si>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</si>
  <si>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</si>
  <si>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</si>
  <si>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</si>
  <si>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</si>
  <si>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</si>
  <si>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</si>
  <si>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</si>
  <si>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</si>
  <si>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</si>
  <si>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</si>
  <si>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</si>
  <si>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</si>
  <si>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</si>
  <si>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</si>
  <si>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</si>
  <si>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</si>
  <si>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</si>
  <si>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</si>
  <si>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</si>
  <si>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</si>
  <si>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</si>
  <si>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</si>
  <si>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</si>
  <si>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</si>
  <si>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</si>
  <si>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</si>
  <si>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</si>
  <si>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</si>
  <si>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</si>
  <si>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</si>
  <si>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</si>
  <si>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</si>
  <si>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</si>
  <si>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</si>
  <si>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</si>
  <si>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</si>
  <si>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</si>
  <si>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</si>
  <si>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</si>
  <si>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</si>
  <si>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</si>
  <si>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</si>
  <si>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</si>
  <si>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</si>
  <si>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</si>
  <si>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</si>
  <si>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</si>
  <si>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</si>
  <si>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</si>
  <si>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</si>
  <si>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</si>
  <si>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</si>
  <si>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</si>
  <si>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</si>
  <si>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</si>
  <si>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</si>
  <si>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</si>
  <si>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</si>
  <si>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</si>
  <si>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</si>
  <si>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</si>
  <si>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</si>
  <si>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</si>
  <si>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</si>
  <si>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</si>
  <si>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</si>
  <si>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</si>
  <si>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</si>
  <si>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</si>
  <si>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</si>
  <si>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</si>
  <si>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</si>
  <si>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</si>
  <si>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</si>
  <si>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</si>
  <si>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</si>
  <si>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</si>
  <si>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</si>
  <si>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</si>
  <si>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</si>
  <si>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</si>
  <si>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</si>
  <si>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</si>
  <si>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</si>
  <si>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</si>
  <si>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</si>
  <si>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</si>
  <si>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</si>
  <si>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</si>
  <si>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</si>
  <si>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</si>
  <si>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</si>
  <si>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</si>
  <si>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</si>
  <si>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</si>
  <si>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</si>
  <si>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</si>
  <si>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</si>
  <si>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</si>
  <si>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</si>
  <si>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</si>
  <si>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</si>
  <si>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</si>
  <si>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</si>
  <si>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</si>
  <si>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</si>
  <si>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</si>
  <si>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</si>
  <si>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</si>
  <si>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</si>
  <si>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</si>
  <si>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</si>
  <si>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</si>
  <si>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</si>
  <si>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</si>
  <si>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</si>
  <si>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</si>
  <si>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</si>
  <si>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</si>
  <si>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</si>
  <si>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</si>
  <si>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</si>
  <si>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</si>
  <si>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</si>
  <si>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</si>
  <si>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</si>
  <si>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</si>
  <si>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</si>
  <si>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</si>
  <si>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</si>
  <si>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</si>
  <si>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</si>
  <si>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</si>
  <si>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</si>
  <si>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</si>
  <si>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</si>
  <si>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</si>
  <si>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</si>
  <si>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</si>
  <si>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</si>
  <si>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</si>
  <si>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</si>
  <si>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</si>
  <si>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</si>
  <si>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</si>
  <si>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</si>
  <si>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</si>
  <si>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</si>
  <si>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</si>
  <si>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</si>
  <si>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</si>
  <si>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</si>
  <si>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</si>
  <si>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</si>
  <si>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</si>
  <si>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</si>
  <si>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</si>
  <si>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</si>
  <si>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</si>
  <si>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</si>
  <si>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</si>
  <si>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</si>
  <si>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</si>
  <si>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</si>
  <si>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</si>
  <si>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</si>
  <si>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</si>
  <si>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</si>
  <si>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</si>
  <si>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</si>
  <si>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</si>
  <si>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</si>
  <si>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</si>
  <si>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</si>
  <si>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</si>
  <si>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</si>
  <si>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</si>
  <si>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</si>
  <si>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</si>
  <si>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</si>
  <si>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</si>
  <si>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</si>
  <si>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</si>
  <si>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</si>
  <si>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</si>
  <si>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</si>
  <si>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</si>
  <si>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</si>
  <si>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</si>
  <si>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</si>
  <si>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</si>
  <si>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</si>
  <si>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</si>
  <si>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</si>
  <si>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</si>
  <si>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</si>
  <si>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</si>
  <si>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</si>
  <si>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</si>
  <si>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</si>
  <si>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</si>
  <si>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</si>
  <si>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</si>
  <si>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</si>
  <si>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</si>
  <si>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</si>
  <si>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</si>
  <si>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</si>
  <si>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</si>
  <si>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</si>
  <si>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</si>
  <si>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</si>
  <si>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</si>
  <si>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</si>
  <si>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</si>
  <si>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</si>
  <si>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</si>
  <si>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</si>
  <si>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</si>
  <si>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</si>
  <si>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</si>
  <si>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</si>
  <si>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</si>
  <si>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</si>
  <si>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</si>
  <si>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</si>
  <si>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</si>
  <si>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</si>
  <si>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</si>
  <si>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</si>
  <si>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</si>
  <si>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</si>
  <si>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</si>
  <si>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</si>
  <si>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</si>
  <si>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</si>
  <si>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</si>
  <si>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</si>
  <si>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</si>
  <si>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</si>
  <si>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</si>
  <si>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</si>
  <si>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</si>
  <si>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</si>
  <si>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</si>
  <si>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</si>
  <si>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</si>
  <si>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</si>
  <si>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</si>
  <si>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</si>
  <si>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</si>
  <si>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</si>
  <si>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</si>
  <si>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</si>
  <si>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</si>
  <si>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</si>
  <si>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</si>
  <si>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</si>
  <si>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</si>
  <si>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</si>
  <si>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</si>
  <si>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</si>
  <si>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</si>
  <si>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</si>
  <si>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</si>
  <si>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</si>
  <si>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</si>
  <si>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</si>
  <si>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</si>
  <si>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</si>
  <si>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</si>
  <si>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</si>
  <si>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</si>
  <si>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</si>
  <si>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</si>
  <si>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</si>
  <si>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</si>
  <si>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</si>
  <si>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</si>
  <si>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</si>
  <si>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</si>
  <si>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</si>
  <si>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</si>
  <si>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</si>
  <si>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</si>
  <si>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</si>
  <si>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</si>
  <si>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</si>
  <si>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</si>
  <si>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</si>
  <si>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</si>
  <si>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</si>
  <si>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</si>
  <si>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</si>
  <si>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</si>
  <si>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</si>
  <si>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</si>
  <si>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</si>
  <si>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</si>
  <si>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</si>
  <si>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</si>
  <si>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</si>
  <si>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</si>
  <si>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</si>
  <si>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</si>
  <si>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</si>
  <si>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</si>
  <si>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</si>
  <si>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</si>
  <si>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</si>
  <si>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</si>
  <si>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</si>
  <si>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</si>
  <si>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</si>
  <si>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</si>
  <si>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</si>
  <si>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</si>
  <si>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</si>
  <si>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</si>
  <si>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</si>
  <si>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</si>
  <si>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</si>
  <si>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</si>
  <si>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</si>
  <si>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</si>
  <si>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</si>
  <si>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</si>
  <si>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</si>
  <si>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</si>
  <si>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</si>
  <si>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</si>
  <si>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</si>
  <si>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</si>
  <si>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</si>
  <si>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</si>
  <si>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</si>
  <si>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</si>
  <si>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</si>
  <si>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</si>
  <si>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</si>
  <si>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</si>
  <si>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</si>
  <si>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</si>
  <si>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</si>
  <si>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</si>
  <si>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</si>
  <si>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</si>
  <si>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</si>
  <si>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</si>
  <si>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</si>
  <si>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</si>
  <si>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</si>
  <si>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</si>
  <si>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</si>
  <si>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</si>
  <si>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</si>
  <si>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</si>
  <si>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</si>
  <si>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</si>
  <si>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</si>
  <si>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</si>
  <si>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</si>
  <si>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</si>
  <si>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</si>
  <si>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</si>
  <si>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</si>
  <si>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</si>
  <si>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</si>
  <si>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</si>
  <si>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</si>
  <si>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</si>
  <si>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</si>
  <si>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</si>
  <si>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</si>
  <si>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</si>
  <si>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</si>
  <si>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</si>
  <si>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</si>
  <si>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</si>
  <si>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</si>
  <si>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</si>
  <si>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</si>
  <si>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</si>
  <si>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</si>
  <si>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</si>
  <si>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</si>
  <si>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</si>
  <si>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</si>
  <si>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</si>
  <si>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</si>
  <si>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</si>
  <si>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</si>
  <si>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</si>
  <si>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</si>
  <si>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</si>
  <si>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</si>
  <si>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</si>
  <si>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</si>
  <si>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</si>
  <si>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</si>
  <si>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</si>
  <si>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</si>
  <si>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</si>
  <si>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</si>
  <si>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</si>
  <si>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</si>
  <si>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</si>
  <si>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</si>
  <si>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</si>
  <si>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</si>
  <si>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</si>
  <si>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</si>
  <si>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</si>
  <si>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</si>
  <si>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</si>
  <si>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</si>
  <si>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</si>
  <si>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</si>
  <si>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</si>
  <si>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</si>
  <si>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</si>
  <si>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</si>
  <si>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</si>
  <si>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</si>
  <si>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</si>
  <si>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</si>
  <si>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</si>
  <si>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</si>
  <si>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</si>
  <si>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</si>
  <si>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</si>
  <si>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</si>
  <si>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</si>
  <si>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</si>
  <si>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</si>
  <si>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</si>
  <si>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</si>
  <si>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</si>
  <si>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</si>
  <si>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</si>
  <si>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</si>
  <si>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</si>
  <si>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</si>
  <si>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</si>
  <si>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</si>
  <si>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</si>
  <si>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</si>
  <si>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</si>
  <si>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</si>
  <si>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</si>
  <si>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</si>
  <si>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</si>
  <si>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</si>
  <si>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</si>
  <si>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</si>
  <si>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</si>
  <si>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</si>
  <si>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</si>
  <si>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</si>
  <si>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</si>
  <si>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</si>
  <si>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</si>
  <si>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</si>
  <si>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</si>
  <si>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</si>
  <si>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</si>
  <si>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</si>
  <si>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</si>
  <si>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</si>
  <si>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</si>
  <si>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</si>
  <si>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</si>
  <si>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</si>
  <si>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</si>
  <si>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</si>
  <si>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</si>
  <si>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</si>
  <si>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</si>
  <si>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</si>
  <si>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</si>
  <si>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</si>
  <si>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</si>
  <si>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</si>
  <si>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</si>
  <si>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</si>
  <si>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</si>
  <si>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</si>
  <si>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</si>
  <si>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</si>
  <si>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</si>
  <si>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</si>
  <si>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</si>
  <si>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</si>
  <si>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</si>
  <si>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</si>
  <si>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</si>
  <si>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</si>
  <si>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</si>
  <si>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</si>
  <si>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</si>
  <si>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</si>
  <si>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</si>
  <si>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</si>
  <si>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</si>
  <si>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</si>
  <si>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</si>
  <si>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</si>
  <si>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</si>
  <si>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</si>
  <si>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</si>
  <si>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</si>
  <si>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</si>
  <si>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</si>
  <si>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</si>
  <si>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</si>
  <si>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</si>
  <si>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</si>
  <si>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</si>
  <si>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</si>
  <si>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</si>
  <si>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</si>
  <si>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</si>
  <si>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</si>
  <si>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</si>
  <si>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</si>
  <si>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</si>
  <si>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</si>
  <si>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</si>
  <si>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</si>
  <si>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</si>
  <si>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</si>
  <si>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</si>
  <si>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</si>
  <si>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</si>
  <si>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</si>
  <si>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</si>
  <si>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</si>
  <si>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</si>
  <si>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</si>
  <si>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</si>
  <si>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</si>
  <si>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</si>
  <si>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</si>
  <si>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</si>
  <si>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</si>
  <si>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</si>
  <si>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</si>
  <si>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</si>
  <si>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</si>
  <si>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</si>
  <si>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</si>
  <si>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</si>
  <si>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</si>
  <si>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</si>
  <si>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</si>
  <si>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</si>
  <si>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</si>
  <si>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</si>
  <si>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</si>
  <si>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</si>
  <si>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</si>
  <si>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</si>
  <si>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</si>
  <si>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</si>
  <si>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</si>
  <si>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</si>
  <si>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</si>
  <si>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</si>
  <si>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</si>
  <si>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</si>
  <si>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</si>
  <si>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</si>
  <si>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</si>
  <si>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</si>
  <si>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</si>
  <si>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</si>
  <si>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</si>
  <si>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</si>
  <si>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</si>
  <si>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</si>
  <si>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</si>
  <si>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</si>
  <si>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</si>
  <si>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</si>
  <si>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</si>
  <si>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</si>
  <si>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</si>
  <si>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</si>
  <si>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</si>
  <si>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</si>
  <si>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</si>
  <si>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</si>
  <si>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</si>
  <si>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</si>
  <si>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</si>
  <si>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</si>
  <si>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</si>
  <si>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</si>
  <si>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</si>
  <si>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</si>
  <si>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</si>
  <si>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</si>
  <si>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</si>
  <si>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</si>
  <si>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</si>
  <si>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</si>
  <si>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</si>
  <si>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</si>
  <si>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</si>
  <si>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</si>
  <si>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</si>
  <si>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</si>
  <si>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</si>
  <si>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</si>
  <si>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</si>
  <si>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</si>
  <si>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</si>
  <si>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</si>
  <si>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</si>
  <si>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</si>
  <si>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</si>
  <si>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</si>
  <si>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</si>
  <si>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</si>
  <si>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</si>
  <si>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</si>
  <si>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</si>
  <si>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</si>
  <si>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</si>
  <si>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</si>
  <si>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</si>
  <si>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</si>
  <si>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</si>
  <si>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</si>
  <si>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</si>
  <si>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</si>
  <si>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</si>
  <si>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</si>
  <si>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</si>
  <si>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</si>
  <si>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</si>
  <si>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</si>
  <si>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</si>
  <si>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</si>
  <si>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</si>
  <si>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</si>
  <si>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</si>
  <si>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</si>
  <si>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</si>
  <si>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</si>
  <si>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</si>
  <si>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</si>
  <si>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</si>
  <si>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</si>
  <si>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</si>
  <si>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</si>
  <si>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</si>
  <si>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</si>
  <si>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</si>
  <si>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</si>
  <si>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</si>
  <si>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</si>
  <si>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</si>
  <si>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</si>
  <si>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</si>
  <si>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</si>
  <si>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</si>
  <si>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</si>
  <si>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</si>
  <si>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</si>
  <si>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</si>
  <si>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</si>
  <si>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</si>
  <si>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</si>
  <si>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</si>
  <si>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</si>
  <si>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</si>
  <si>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</si>
  <si>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</si>
  <si>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</si>
  <si>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</si>
  <si>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</si>
  <si>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</si>
  <si>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</si>
  <si>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</si>
  <si>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</si>
  <si>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</si>
  <si>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</si>
  <si>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</si>
  <si>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</si>
  <si>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</si>
  <si>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</si>
  <si>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</si>
  <si>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</si>
  <si>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</si>
  <si>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</si>
  <si>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</si>
  <si>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</si>
  <si>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</si>
  <si>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</si>
  <si>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</si>
  <si>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</si>
  <si>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</si>
  <si>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</si>
  <si>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</si>
  <si>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</si>
  <si>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</si>
  <si>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</si>
  <si>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</si>
  <si>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</si>
  <si>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</si>
  <si>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</si>
  <si>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</si>
  <si>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</si>
  <si>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</si>
  <si>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</si>
  <si>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</si>
  <si>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</si>
  <si>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</si>
  <si>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</si>
  <si>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</si>
  <si>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</si>
  <si>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</si>
  <si>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</si>
  <si>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</si>
  <si>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</si>
  <si>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</si>
  <si>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</si>
  <si>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</si>
  <si>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</si>
  <si>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</si>
  <si>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</si>
  <si>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</si>
  <si>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</si>
  <si>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</si>
  <si>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</si>
  <si>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</si>
  <si>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</si>
  <si>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</si>
  <si>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</si>
  <si>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</si>
  <si>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</si>
  <si>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</si>
  <si>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</si>
  <si>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</si>
  <si>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</si>
  <si>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</si>
  <si>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</si>
  <si>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</si>
  <si>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</si>
  <si>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</si>
  <si>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</si>
  <si>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</si>
  <si>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</si>
  <si>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</si>
  <si>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</si>
  <si>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</si>
  <si>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</si>
  <si>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</si>
  <si>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</si>
  <si>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</si>
  <si>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</si>
  <si>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</si>
  <si>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</si>
  <si>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</si>
  <si>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</si>
  <si>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</si>
  <si>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</si>
  <si>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</si>
  <si>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</si>
  <si>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</si>
  <si>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</si>
  <si>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</si>
  <si>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</si>
  <si>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</si>
  <si>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</si>
  <si>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</si>
  <si>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</si>
  <si>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</si>
  <si>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</si>
  <si>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</si>
  <si>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</si>
  <si>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</si>
  <si>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</si>
  <si>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</si>
  <si>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</si>
  <si>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</si>
  <si>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</si>
  <si>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</si>
  <si>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</si>
  <si>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</si>
  <si>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</si>
  <si>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</si>
  <si>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</si>
  <si>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</si>
  <si>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</si>
  <si>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</si>
  <si>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</si>
  <si>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</si>
  <si>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</si>
  <si>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</si>
  <si>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</si>
  <si>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</si>
  <si>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</si>
  <si>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</si>
  <si>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</si>
  <si>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</si>
  <si>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</si>
  <si>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</si>
  <si>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</si>
  <si>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</si>
  <si>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</si>
  <si>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</si>
  <si>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</si>
  <si>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</si>
  <si>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</si>
  <si>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</si>
  <si>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</si>
  <si>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</si>
  <si>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</si>
  <si>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</si>
  <si>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</si>
  <si>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</si>
  <si>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</si>
  <si>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</si>
  <si>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</si>
  <si>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</si>
  <si>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</si>
  <si>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</si>
  <si>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</si>
  <si>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</si>
  <si>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</si>
  <si>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</si>
  <si>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</si>
  <si>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</si>
  <si>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</si>
  <si>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</si>
  <si>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</si>
  <si>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</si>
  <si>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</si>
  <si>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</si>
  <si>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</si>
  <si>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</si>
  <si>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</si>
  <si>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</si>
  <si>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</si>
  <si>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</si>
  <si>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</si>
  <si>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</si>
  <si>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</si>
  <si>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</si>
  <si>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</si>
  <si>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</si>
  <si>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</si>
  <si>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</si>
  <si>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</si>
  <si>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</si>
  <si>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</si>
  <si>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</si>
  <si>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</si>
  <si>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</si>
  <si>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</si>
  <si>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</si>
  <si>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</si>
  <si>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</si>
  <si>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</si>
  <si>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</si>
  <si>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</si>
  <si>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</si>
  <si>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</si>
  <si>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</si>
  <si>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</si>
  <si>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</si>
  <si>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</si>
  <si>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</si>
  <si>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</si>
  <si>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</si>
  <si>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</si>
  <si>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</si>
  <si>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</si>
  <si>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</si>
  <si>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</si>
  <si>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</si>
  <si>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</si>
  <si>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</si>
  <si>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</si>
  <si>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</si>
  <si>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</si>
  <si>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</si>
  <si>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</si>
  <si>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</si>
  <si>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</si>
  <si>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</si>
  <si>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</si>
  <si>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</si>
  <si>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</si>
  <si>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</si>
  <si>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</si>
  <si>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</si>
  <si>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</si>
  <si>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</si>
  <si>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</si>
  <si>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</si>
  <si>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</si>
  <si>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</si>
  <si>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</si>
  <si>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</si>
  <si>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</si>
  <si>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</si>
  <si>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</si>
  <si>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</si>
  <si>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</si>
  <si>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</si>
  <si>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</si>
  <si>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</si>
  <si>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</si>
  <si>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</si>
  <si>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</si>
  <si>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</si>
  <si>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</si>
  <si>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</si>
  <si>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</si>
  <si>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</si>
  <si>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</si>
  <si>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</si>
  <si>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</si>
  <si>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</si>
  <si>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</si>
  <si>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</si>
  <si>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</si>
  <si>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</si>
  <si>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</si>
  <si>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</si>
  <si>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</si>
  <si>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</si>
  <si>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</si>
  <si>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</si>
  <si>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</si>
  <si>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</si>
  <si>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</si>
  <si>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</si>
  <si>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</si>
  <si>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</si>
  <si>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</si>
  <si>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</si>
  <si>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</si>
  <si>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</si>
  <si>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</si>
  <si>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</si>
  <si>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</si>
  <si>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</si>
  <si>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</si>
  <si>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</si>
  <si>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</si>
  <si>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</si>
  <si>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</si>
  <si>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</si>
  <si>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</si>
  <si>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</si>
  <si>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</si>
  <si>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</si>
  <si>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</si>
  <si>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</si>
  <si>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</si>
  <si>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</si>
  <si>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</si>
  <si>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</si>
  <si>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</si>
  <si>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</si>
  <si>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</si>
  <si>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</si>
  <si>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</si>
  <si>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</si>
  <si>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</si>
  <si>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</si>
  <si>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</si>
  <si>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</si>
  <si>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</si>
  <si>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</si>
  <si>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</si>
  <si>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</si>
  <si>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</si>
  <si>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</si>
  <si>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</si>
  <si>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</si>
  <si>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</si>
  <si>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</si>
  <si>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</si>
  <si>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</si>
  <si>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</si>
  <si>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</si>
  <si>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</si>
  <si>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</si>
  <si>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</si>
  <si>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</si>
  <si>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</si>
  <si>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</si>
  <si>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</si>
  <si>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</si>
  <si>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</si>
  <si>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</si>
  <si>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</si>
  <si>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</si>
  <si>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</si>
  <si>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</si>
  <si>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</si>
  <si>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</si>
  <si>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</si>
  <si>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</si>
  <si>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</si>
  <si>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</si>
  <si>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</si>
  <si>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</si>
  <si>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</si>
  <si>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</si>
  <si>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</si>
  <si>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</si>
  <si>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</si>
  <si>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</si>
  <si>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</si>
  <si>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</si>
  <si>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</si>
  <si>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</si>
  <si>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</si>
  <si>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</si>
  <si>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</si>
  <si>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</si>
  <si>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</si>
  <si>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</si>
  <si>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</si>
  <si>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</si>
  <si>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</si>
  <si>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</si>
  <si>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</si>
  <si>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</si>
  <si>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</si>
  <si>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</si>
  <si>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</si>
  <si>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</si>
  <si>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</si>
  <si>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</si>
  <si>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</si>
  <si>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</si>
  <si>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</si>
  <si>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</si>
  <si>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</si>
  <si>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</si>
  <si>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</si>
  <si>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</si>
  <si>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</si>
  <si>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</si>
  <si>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</si>
  <si>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</si>
  <si>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</si>
  <si>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</si>
  <si>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</si>
  <si>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</si>
  <si>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</si>
  <si>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</si>
  <si>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</si>
  <si>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</si>
  <si>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</si>
  <si>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</si>
  <si>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</si>
  <si>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</si>
  <si>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</si>
  <si>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</si>
  <si>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</si>
  <si>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</si>
  <si>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</si>
  <si>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</si>
  <si>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</si>
  <si>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</si>
  <si>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</si>
  <si>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</si>
  <si>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</si>
  <si>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</si>
  <si>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</si>
  <si>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</si>
  <si>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</si>
  <si>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</si>
  <si>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</si>
  <si>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</si>
  <si>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</si>
  <si>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</si>
  <si>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</si>
  <si>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</si>
  <si>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</si>
  <si>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</si>
  <si>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</si>
  <si>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</si>
  <si>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</si>
  <si>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</si>
  <si>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</si>
  <si>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</si>
  <si>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</si>
  <si>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</si>
  <si>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</si>
  <si>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</si>
  <si>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</si>
  <si>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</si>
  <si>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</si>
  <si>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</si>
  <si>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</si>
  <si>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</si>
  <si>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</si>
  <si>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</si>
  <si>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</si>
  <si>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</si>
  <si>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</si>
  <si>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</si>
  <si>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</si>
  <si>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</si>
  <si>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</si>
  <si>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</si>
  <si>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</si>
  <si>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</si>
  <si>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</si>
  <si>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</si>
  <si>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</si>
  <si>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</si>
  <si>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</si>
  <si>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</si>
  <si>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</si>
  <si>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</si>
  <si>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</si>
  <si>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</si>
  <si>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</si>
  <si>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</si>
  <si>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</si>
  <si>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</si>
  <si>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</si>
  <si>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</si>
  <si>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</si>
  <si>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</si>
  <si>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</si>
  <si>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</si>
  <si>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</si>
  <si>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</si>
  <si>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</si>
  <si>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</si>
  <si>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</si>
  <si>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</si>
  <si>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</si>
  <si>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</si>
  <si>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</si>
  <si>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</si>
  <si>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</si>
  <si>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</si>
  <si>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</si>
  <si>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</si>
  <si>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</si>
  <si>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</si>
  <si>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</si>
  <si>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</si>
  <si>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</si>
  <si>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</si>
  <si>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</si>
  <si>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</si>
  <si>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</si>
  <si>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</si>
  <si>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</si>
  <si>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</si>
  <si>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</si>
  <si>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</si>
  <si>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</si>
  <si>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</si>
  <si>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</si>
  <si>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</si>
  <si>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</si>
  <si>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</si>
  <si>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</si>
  <si>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</si>
  <si>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</si>
  <si>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</si>
  <si>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</si>
  <si>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</si>
  <si>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</si>
  <si>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</si>
  <si>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</si>
  <si>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</si>
  <si>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</si>
  <si>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</si>
  <si>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</si>
  <si>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</si>
  <si>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</si>
  <si>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</si>
  <si>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</si>
  <si>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</si>
  <si>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</si>
  <si>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</si>
  <si>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</si>
  <si>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</si>
  <si>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</si>
  <si>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</si>
  <si>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</si>
  <si>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</si>
  <si>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</si>
  <si>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</si>
  <si>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</si>
  <si>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</si>
  <si>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</si>
  <si>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</si>
  <si>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</si>
  <si>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</si>
  <si>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</si>
  <si>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</si>
  <si>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</si>
  <si>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</si>
  <si>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</si>
  <si>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</si>
  <si>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</si>
  <si>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</si>
  <si>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</si>
  <si>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</si>
  <si>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</si>
  <si>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</si>
  <si>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</si>
  <si>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</si>
  <si>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</si>
  <si>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</si>
  <si>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</si>
  <si>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</si>
  <si>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</si>
  <si>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</si>
  <si>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</si>
  <si>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</si>
  <si>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</si>
  <si>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</si>
  <si>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</si>
  <si>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</si>
  <si>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</si>
  <si>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</si>
  <si>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</si>
  <si>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</si>
  <si>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</si>
  <si>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</si>
  <si>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</si>
  <si>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</si>
  <si>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</si>
  <si>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</si>
  <si>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</si>
  <si>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</si>
  <si>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</si>
  <si>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</si>
  <si>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</si>
  <si>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</si>
  <si>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</si>
  <si>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</si>
  <si>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</si>
  <si>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</si>
  <si>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</si>
  <si>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</si>
  <si>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</si>
  <si>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</si>
  <si>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</si>
  <si>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</si>
  <si>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</si>
  <si>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</si>
  <si>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</si>
  <si>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</si>
  <si>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</si>
  <si>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</si>
  <si>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</si>
  <si>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</si>
  <si>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</si>
  <si>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</si>
  <si>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</si>
  <si>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</si>
  <si>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</si>
  <si>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</si>
  <si>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</si>
  <si>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</si>
  <si>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</si>
  <si>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</si>
  <si>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</si>
  <si>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</si>
  <si>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</si>
  <si>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</si>
  <si>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</si>
  <si>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</si>
  <si>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</si>
  <si>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</si>
  <si>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</si>
  <si>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</si>
  <si>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</si>
  <si>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</si>
  <si>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</si>
  <si>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</si>
  <si>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</si>
  <si>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</si>
  <si>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</si>
  <si>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</si>
  <si>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</si>
  <si>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</si>
  <si>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</si>
  <si>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</si>
  <si>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</si>
  <si>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</si>
  <si>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</si>
  <si>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</si>
  <si>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</si>
  <si>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</si>
  <si>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</si>
  <si>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</si>
  <si>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</si>
  <si>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</si>
  <si>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</si>
  <si>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</si>
  <si>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</si>
  <si>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</si>
  <si>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</si>
  <si>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</si>
  <si>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</si>
  <si>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</si>
  <si>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</si>
  <si>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</si>
  <si>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</si>
  <si>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</si>
  <si>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</si>
  <si>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</si>
  <si>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</si>
  <si>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</si>
  <si>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</si>
  <si>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</si>
  <si>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</si>
  <si>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</si>
  <si>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</si>
  <si>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</si>
  <si>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</si>
  <si>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</si>
  <si>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</si>
  <si>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</si>
  <si>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</si>
  <si>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</si>
  <si>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</si>
  <si>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</si>
  <si>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</si>
  <si>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</si>
  <si>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</si>
  <si>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</si>
  <si>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</si>
  <si>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</si>
  <si>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</si>
  <si>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</si>
  <si>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</si>
  <si>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</si>
  <si>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</si>
  <si>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</si>
  <si>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</si>
  <si>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</si>
  <si>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</si>
  <si>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</si>
  <si>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</si>
  <si>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</si>
  <si>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</si>
  <si>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</si>
  <si>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</si>
  <si>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</si>
  <si>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</si>
  <si>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</si>
  <si>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</si>
  <si>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</si>
  <si>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</si>
  <si>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</si>
  <si>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</si>
  <si>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</si>
  <si>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</si>
  <si>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</si>
  <si>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</si>
  <si>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</si>
  <si>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</si>
  <si>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</si>
  <si>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</si>
  <si>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</si>
  <si>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</si>
  <si>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</si>
  <si>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</si>
  <si>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</si>
  <si>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</si>
  <si>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</si>
  <si>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</si>
  <si>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</si>
  <si>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</si>
  <si>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</si>
  <si>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</si>
  <si>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</si>
  <si>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</si>
  <si>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</si>
  <si>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</si>
  <si>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</si>
  <si>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</si>
  <si>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</si>
  <si>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</si>
  <si>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</si>
  <si>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</si>
  <si>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</si>
  <si>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</si>
  <si>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</si>
  <si>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</si>
  <si>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</si>
  <si>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</si>
  <si>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</si>
  <si>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</si>
  <si>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</si>
  <si>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</si>
  <si>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</si>
  <si>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</si>
  <si>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</si>
  <si>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</si>
  <si>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</si>
  <si>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</si>
  <si>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</si>
  <si>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</si>
  <si>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</si>
  <si>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</si>
  <si>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</si>
  <si>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</si>
  <si>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</si>
  <si>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</si>
  <si>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</si>
  <si>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</si>
  <si>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</si>
  <si>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</si>
  <si>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</si>
  <si>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</si>
  <si>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</si>
  <si>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</si>
  <si>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</si>
  <si>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</si>
  <si>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</si>
  <si>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</si>
  <si>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</si>
  <si>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</si>
  <si>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</si>
  <si>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</si>
  <si>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</si>
  <si>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</si>
  <si>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</si>
  <si>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</si>
  <si>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</si>
  <si>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</si>
  <si>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</si>
  <si>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</si>
  <si>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</si>
  <si>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</si>
  <si>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</si>
  <si>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</si>
  <si>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</si>
  <si>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</si>
  <si>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</si>
  <si>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</si>
  <si>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</si>
  <si>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</si>
  <si>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</si>
  <si>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</si>
  <si>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</si>
  <si>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</si>
  <si>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</si>
  <si>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</si>
  <si>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</si>
  <si>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</si>
  <si>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</si>
  <si>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</si>
  <si>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</si>
  <si>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</si>
  <si>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</si>
  <si>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</si>
  <si>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</si>
  <si>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</si>
  <si>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</si>
  <si>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</si>
  <si>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</si>
  <si>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</si>
  <si>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</si>
  <si>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</si>
  <si>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</si>
  <si>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</si>
  <si>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</si>
  <si>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</si>
  <si>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</si>
  <si>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</si>
  <si>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</si>
  <si>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</si>
  <si>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</si>
  <si>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</si>
  <si>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</si>
  <si>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</si>
  <si>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</si>
  <si>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</si>
  <si>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</si>
  <si>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</si>
  <si>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</si>
  <si>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</si>
  <si>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</si>
  <si>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</si>
  <si>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</si>
  <si>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</si>
  <si>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</si>
  <si>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</si>
  <si>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</si>
  <si>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</si>
  <si>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</si>
  <si>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</si>
  <si>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</si>
  <si>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</si>
  <si>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</si>
  <si>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</si>
  <si>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</si>
  <si>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</si>
  <si>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</si>
  <si>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</si>
  <si>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</si>
  <si>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</si>
  <si>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</si>
  <si>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</si>
  <si>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</si>
  <si>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</si>
  <si>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</si>
  <si>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</si>
  <si>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</si>
  <si>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</si>
  <si>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</si>
  <si>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</si>
  <si>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</si>
  <si>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</si>
  <si>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</si>
  <si>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</si>
  <si>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</si>
  <si>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</si>
  <si>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</si>
  <si>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</si>
  <si>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</si>
  <si>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</si>
  <si>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</si>
  <si>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</si>
  <si>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</si>
  <si>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</si>
  <si>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</si>
  <si>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</si>
  <si>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</si>
  <si>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</si>
  <si>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</si>
  <si>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</si>
  <si>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</si>
  <si>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</si>
  <si>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</si>
  <si>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</si>
  <si>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</si>
  <si>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</si>
  <si>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</si>
  <si>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</si>
  <si>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</si>
  <si>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</si>
  <si>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</si>
  <si>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</si>
  <si>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</si>
  <si>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</si>
  <si>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</si>
  <si>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</si>
  <si>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</si>
  <si>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</si>
  <si>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</si>
  <si>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</si>
  <si>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</si>
  <si>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</si>
  <si>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</si>
  <si>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</si>
  <si>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</si>
  <si>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</si>
  <si>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</si>
  <si>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</si>
  <si>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</si>
  <si>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</si>
  <si>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</si>
  <si>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</si>
  <si>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</si>
  <si>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</si>
  <si>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</si>
  <si>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</si>
  <si>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</si>
  <si>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</si>
  <si>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</si>
  <si>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</si>
  <si>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</si>
  <si>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</si>
  <si>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</si>
  <si>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</si>
  <si>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</si>
  <si>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</si>
  <si>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</si>
  <si>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</si>
  <si>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</si>
  <si>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</si>
  <si>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</si>
  <si>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</si>
  <si>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</si>
  <si>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</si>
  <si>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</si>
  <si>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</si>
  <si>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</si>
  <si>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</si>
  <si>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</si>
  <si>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</si>
  <si>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</si>
  <si>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</si>
  <si>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</si>
  <si>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</si>
  <si>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</si>
  <si>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</si>
  <si>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</si>
  <si>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</si>
  <si>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</si>
  <si>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</si>
  <si>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</si>
  <si>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</si>
  <si>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</si>
  <si>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</si>
  <si>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</si>
  <si>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</si>
  <si>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</si>
  <si>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</si>
  <si>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</si>
  <si>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</si>
  <si>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</si>
  <si>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</si>
  <si>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</si>
  <si>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</si>
  <si>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</si>
  <si>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</si>
  <si>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</si>
  <si>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</si>
  <si>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</si>
  <si>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</si>
  <si>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</si>
  <si>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</si>
  <si>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</si>
  <si>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</si>
  <si>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</si>
  <si>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</si>
  <si>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</si>
  <si>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</si>
  <si>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</si>
  <si>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</si>
  <si>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</si>
  <si>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</si>
  <si>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</si>
  <si>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</si>
  <si>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</si>
  <si>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</si>
  <si>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</si>
  <si>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</si>
  <si>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</si>
  <si>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</si>
  <si>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</si>
  <si>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</si>
  <si>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</si>
  <si>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</si>
  <si>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</si>
  <si>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</si>
  <si>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</si>
  <si>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</si>
  <si>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</si>
  <si>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</si>
  <si>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</si>
  <si>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</si>
  <si>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</si>
  <si>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</si>
  <si>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</si>
  <si>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</si>
  <si>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</si>
  <si>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</si>
  <si>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</si>
  <si>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</si>
  <si>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</si>
  <si>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</si>
  <si>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</si>
  <si>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</si>
  <si>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</si>
  <si>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</si>
  <si>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</si>
  <si>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</si>
  <si>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</si>
  <si>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</si>
  <si>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</si>
  <si>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</si>
  <si>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</si>
  <si>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</si>
  <si>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</si>
  <si>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</si>
  <si>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</si>
  <si>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</si>
  <si>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</si>
  <si>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</si>
  <si>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</si>
  <si>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</si>
  <si>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</si>
  <si>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</si>
  <si>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</si>
  <si>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</si>
  <si>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</si>
  <si>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</si>
  <si>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</si>
  <si>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</si>
  <si>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</si>
  <si>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</si>
  <si>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</si>
  <si>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</si>
  <si>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</si>
  <si>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</si>
  <si>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</si>
  <si>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</si>
  <si>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</si>
  <si>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</si>
  <si>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</si>
  <si>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</si>
  <si>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</si>
  <si>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</si>
  <si>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</si>
  <si>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</si>
  <si>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</si>
  <si>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</si>
  <si>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</si>
  <si>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</si>
  <si>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</si>
  <si>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</si>
  <si>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</si>
  <si>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</si>
  <si>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</si>
  <si>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</si>
  <si>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</si>
  <si>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</si>
  <si>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</si>
  <si>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</si>
  <si>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</si>
  <si>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</si>
  <si>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</si>
  <si>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</si>
  <si>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</si>
  <si>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</si>
  <si>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</si>
  <si>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</si>
  <si>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</si>
  <si>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</si>
  <si>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</si>
  <si>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</si>
  <si>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</si>
  <si>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</si>
  <si>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</si>
  <si>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</si>
  <si>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</si>
  <si>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</si>
  <si>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</si>
  <si>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</si>
  <si>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</si>
  <si>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</si>
  <si>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</si>
  <si>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</si>
  <si>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</si>
  <si>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</si>
  <si>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</si>
  <si>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</si>
  <si>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</si>
  <si>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</si>
  <si>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</si>
  <si>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</si>
  <si>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</si>
  <si>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</si>
  <si>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</si>
  <si>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</si>
  <si>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</si>
  <si>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</si>
  <si>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</si>
  <si>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</si>
  <si>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</si>
  <si>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</si>
  <si>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</si>
  <si>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</si>
  <si>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</si>
  <si>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</si>
  <si>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</si>
  <si>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</si>
  <si>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</si>
  <si>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</si>
  <si>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</si>
  <si>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</si>
  <si>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</si>
  <si>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</si>
  <si>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</si>
  <si>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</si>
  <si>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</si>
  <si>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</si>
  <si>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</si>
  <si>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</si>
  <si>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</si>
  <si>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</si>
  <si>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</si>
  <si>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</si>
  <si>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</si>
  <si>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</si>
  <si>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</si>
  <si>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</si>
  <si>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</si>
  <si>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</si>
  <si>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</si>
  <si>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</si>
  <si>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</si>
  <si>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</si>
  <si>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</si>
  <si>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</si>
  <si>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</si>
  <si>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</si>
  <si>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</si>
  <si>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</si>
  <si>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</si>
  <si>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</si>
  <si>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</si>
  <si>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</si>
  <si>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</si>
  <si>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</si>
  <si>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</si>
  <si>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</si>
  <si>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</si>
  <si>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</si>
  <si>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</si>
  <si>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</si>
  <si>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</si>
  <si>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</si>
  <si>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</si>
  <si>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</si>
  <si>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</si>
  <si>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</si>
  <si>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</si>
  <si>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</si>
  <si>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</si>
  <si>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</si>
  <si>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</si>
  <si>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</si>
  <si>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</si>
  <si>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</si>
  <si>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</si>
  <si>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</si>
  <si>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</si>
  <si>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</si>
  <si>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</si>
  <si>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</si>
  <si>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</si>
  <si>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</si>
  <si>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</si>
  <si>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</si>
  <si>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</si>
  <si>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</si>
  <si>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</si>
  <si>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</si>
  <si>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</si>
  <si>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</si>
  <si>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</si>
  <si>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</si>
  <si>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</si>
  <si>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</si>
  <si>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</si>
  <si>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</si>
  <si>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</si>
  <si>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</si>
  <si>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</si>
  <si>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</si>
  <si>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</si>
  <si>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</si>
  <si>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</si>
  <si>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</si>
  <si>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</si>
  <si>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</si>
  <si>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</si>
  <si>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</si>
  <si>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</si>
  <si>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</si>
  <si>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</si>
  <si>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</si>
  <si>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</si>
  <si>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</si>
  <si>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</si>
  <si>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</si>
  <si>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</si>
  <si>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</si>
  <si>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</si>
  <si>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</si>
  <si>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</si>
  <si>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</si>
  <si>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</si>
  <si>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</si>
  <si>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</si>
  <si>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</si>
  <si>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</si>
  <si>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</si>
  <si>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</si>
  <si>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</si>
  <si>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</si>
  <si>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</si>
  <si>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</si>
  <si>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</si>
  <si>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</si>
  <si>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</si>
  <si>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</si>
  <si>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</si>
  <si>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</si>
  <si>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</si>
  <si>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</si>
  <si>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</si>
  <si>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</si>
  <si>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</si>
  <si>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</si>
  <si>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</si>
  <si>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</si>
  <si>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</si>
  <si>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</si>
  <si>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</si>
  <si>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</si>
  <si>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</si>
  <si>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</si>
  <si>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</si>
  <si>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</si>
  <si>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</si>
  <si>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</si>
  <si>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</si>
  <si>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</si>
  <si>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</si>
  <si>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</si>
  <si>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</si>
  <si>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</si>
  <si>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</si>
  <si>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</si>
  <si>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</si>
  <si>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</si>
  <si>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</si>
  <si>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</si>
  <si>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</si>
  <si>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</si>
  <si>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</si>
  <si>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</si>
  <si>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</si>
  <si>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</si>
  <si>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</si>
  <si>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</si>
  <si>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</si>
  <si>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</si>
  <si>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</si>
  <si>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</si>
  <si>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</si>
  <si>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</si>
  <si>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</si>
  <si>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</si>
  <si>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</si>
  <si>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</si>
  <si>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</si>
  <si>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</si>
  <si>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</si>
  <si>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</si>
  <si>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</si>
  <si>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</si>
  <si>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</si>
  <si>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</si>
  <si>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</si>
  <si>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</si>
  <si>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</si>
  <si>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</si>
  <si>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</si>
  <si>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</si>
  <si>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</si>
  <si>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</si>
  <si>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</si>
  <si>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</si>
  <si>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</si>
  <si>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</si>
  <si>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</si>
  <si>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</si>
  <si>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</si>
  <si>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</si>
  <si>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</si>
  <si>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</si>
  <si>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</si>
  <si>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</si>
  <si>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</si>
  <si>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</si>
  <si>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</si>
  <si>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</si>
  <si>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</si>
  <si>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</si>
  <si>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</si>
  <si>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</si>
  <si>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</si>
  <si>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</si>
  <si>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</si>
  <si>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</si>
  <si>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</si>
  <si>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</si>
  <si>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</si>
  <si>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</si>
  <si>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</si>
  <si>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</si>
  <si>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</si>
  <si>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</si>
  <si>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</si>
  <si>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</si>
  <si>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</si>
  <si>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</si>
  <si>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</si>
  <si>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</si>
  <si>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</si>
  <si>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</si>
  <si>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</si>
  <si>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</si>
  <si>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</si>
  <si>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</si>
  <si>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</si>
  <si>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</si>
  <si>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</si>
  <si>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</si>
  <si>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</si>
  <si>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</si>
  <si>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</si>
  <si>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</si>
  <si>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</si>
  <si>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</si>
  <si>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</si>
  <si>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</si>
  <si>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</si>
  <si>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</si>
  <si>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</si>
  <si>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</si>
  <si>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</si>
  <si>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</si>
  <si>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</si>
  <si>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</si>
  <si>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</si>
  <si>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</si>
  <si>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</si>
  <si>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</si>
  <si>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</si>
  <si>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</si>
  <si>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</si>
  <si>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</si>
  <si>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</si>
  <si>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</si>
  <si>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</si>
  <si>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</si>
  <si>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</si>
  <si>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</si>
  <si>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</si>
  <si>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</si>
  <si>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</si>
  <si>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</si>
  <si>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</si>
  <si>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</si>
  <si>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</si>
  <si>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</si>
  <si>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</si>
  <si>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</si>
  <si>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</si>
  <si>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</si>
  <si>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</si>
  <si>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</si>
  <si>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</si>
  <si>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</si>
  <si>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</si>
  <si>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</si>
  <si>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</si>
  <si>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</si>
  <si>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</si>
  <si>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</si>
  <si>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</si>
  <si>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</si>
  <si>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</si>
  <si>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</si>
  <si>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</si>
  <si>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</si>
  <si>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</si>
  <si>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</si>
  <si>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</si>
  <si>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</si>
  <si>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</si>
  <si>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</si>
  <si>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</si>
  <si>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</si>
  <si>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</si>
  <si>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</si>
  <si>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</si>
  <si>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</si>
  <si>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</si>
  <si>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</si>
  <si>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</si>
  <si>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</si>
  <si>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</si>
  <si>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</si>
  <si>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</si>
  <si>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</si>
  <si>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</si>
  <si>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</si>
  <si>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</si>
  <si>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</si>
  <si>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</si>
  <si>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</si>
  <si>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</si>
  <si>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</si>
  <si>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</si>
  <si>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</si>
  <si>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</si>
  <si>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</si>
  <si>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</si>
  <si>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</si>
  <si>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</si>
  <si>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</si>
  <si>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</si>
  <si>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</si>
  <si>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</si>
  <si>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</si>
  <si>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</si>
  <si>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</si>
  <si>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</si>
  <si>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</si>
  <si>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</si>
  <si>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</si>
  <si>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</si>
  <si>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</si>
  <si>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</si>
  <si>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</si>
  <si>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</si>
  <si>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</si>
  <si>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</si>
  <si>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</si>
  <si>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</si>
  <si>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</si>
  <si>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</si>
  <si>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</si>
  <si>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</si>
  <si>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</si>
  <si>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</si>
  <si>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</si>
  <si>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</si>
  <si>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</si>
  <si>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</si>
  <si>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</si>
  <si>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</si>
  <si>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</si>
  <si>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</si>
  <si>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</si>
  <si>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</si>
  <si>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</si>
  <si>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</si>
  <si>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</si>
  <si>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</si>
  <si>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</si>
  <si>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</si>
  <si>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</si>
  <si>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</si>
  <si>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</si>
  <si>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</si>
  <si>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</si>
  <si>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</si>
  <si>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</si>
  <si>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</si>
  <si>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</si>
  <si>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</si>
  <si>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</si>
  <si>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</si>
  <si>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</si>
  <si>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</si>
  <si>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</si>
  <si>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</si>
  <si>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</si>
  <si>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</si>
  <si>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</si>
  <si>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</si>
  <si>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</si>
  <si>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</si>
  <si>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</si>
  <si>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</si>
  <si>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</si>
  <si>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</si>
  <si>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</si>
  <si>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</si>
  <si>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</si>
  <si>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</si>
  <si>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</si>
  <si>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</si>
  <si>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</si>
  <si>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</si>
  <si>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</si>
  <si>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</si>
  <si>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</si>
  <si>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</si>
  <si>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</si>
  <si>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</si>
  <si>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</si>
  <si>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</si>
  <si>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</si>
  <si>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</si>
  <si>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</si>
  <si>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</si>
  <si>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</si>
  <si>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</si>
  <si>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</si>
  <si>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</si>
  <si>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</si>
  <si>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</si>
  <si>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</si>
  <si>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</si>
  <si>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</si>
  <si>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</si>
  <si>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</si>
  <si>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</si>
  <si>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</si>
  <si>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</si>
  <si>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</si>
  <si>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</si>
  <si>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</si>
  <si>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</si>
  <si>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</si>
  <si>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</si>
  <si>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</si>
  <si>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</si>
  <si>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</si>
  <si>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</si>
  <si>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</si>
  <si>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</si>
  <si>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</si>
  <si>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</si>
  <si>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</si>
  <si>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</si>
  <si>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</si>
  <si>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</si>
  <si>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</si>
  <si>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</si>
  <si>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</si>
  <si>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</si>
  <si>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</si>
  <si>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</si>
  <si>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</si>
  <si>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</si>
  <si>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</si>
  <si>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</si>
  <si>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</si>
  <si>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</si>
  <si>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</si>
  <si>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</si>
  <si>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</si>
  <si>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</si>
  <si>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</si>
  <si>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</si>
  <si>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</si>
  <si>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</si>
  <si>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</si>
  <si>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</si>
  <si>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</si>
  <si>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</si>
  <si>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</si>
  <si>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</si>
  <si>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</si>
  <si>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</si>
  <si>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</si>
  <si>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</si>
  <si>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</si>
  <si>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</si>
  <si>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</si>
  <si>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</si>
  <si>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</si>
  <si>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</si>
  <si>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</si>
  <si>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</si>
  <si>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</si>
  <si>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</si>
  <si>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</si>
  <si>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</si>
  <si>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</si>
  <si>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</si>
  <si>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</si>
  <si>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</si>
  <si>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</si>
  <si>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</si>
  <si>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</si>
  <si>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</si>
  <si>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</si>
  <si>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</si>
  <si>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</si>
  <si>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</si>
  <si>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</si>
  <si>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</si>
  <si>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</si>
  <si>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</si>
  <si>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</si>
  <si>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</si>
  <si>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</si>
  <si>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</si>
  <si>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</si>
  <si>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</si>
  <si>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</si>
  <si>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</si>
  <si>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</si>
  <si>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</si>
  <si>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</si>
  <si>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</si>
  <si>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</si>
  <si>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</si>
  <si>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</si>
  <si>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</si>
  <si>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</si>
  <si>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</si>
  <si>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</si>
  <si>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</si>
  <si>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</si>
  <si>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</si>
  <si>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</si>
  <si>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</si>
  <si>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</si>
  <si>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</si>
  <si>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</si>
  <si>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</si>
  <si>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</si>
  <si>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</si>
  <si>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</si>
  <si>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</si>
  <si>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</si>
  <si>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</si>
  <si>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</si>
  <si>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</si>
  <si>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</si>
  <si>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</si>
  <si>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</si>
  <si>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</si>
  <si>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</si>
  <si>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</si>
  <si>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</si>
  <si>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</si>
  <si>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</si>
  <si>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</si>
  <si>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</si>
  <si>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</si>
  <si>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</si>
  <si>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</si>
  <si>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</si>
  <si>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</si>
  <si>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</si>
  <si>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</si>
  <si>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</si>
  <si>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</si>
  <si>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</si>
  <si>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</si>
  <si>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</si>
  <si>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</si>
  <si>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</si>
  <si>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</si>
  <si>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</si>
  <si>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</si>
  <si>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</si>
  <si>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</si>
  <si>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</si>
  <si>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</si>
  <si>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</si>
  <si>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</si>
  <si>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</si>
  <si>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</si>
  <si>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</si>
  <si>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</si>
  <si>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</si>
  <si>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</si>
  <si>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</si>
  <si>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</si>
  <si>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</si>
  <si>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</si>
  <si>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</si>
  <si>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</si>
  <si>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</si>
  <si>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</si>
  <si>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</si>
  <si>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</si>
  <si>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</si>
  <si>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</si>
  <si>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</si>
  <si>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</si>
  <si>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</si>
  <si>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</si>
  <si>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</si>
  <si>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</si>
  <si>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</si>
  <si>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</si>
  <si>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</si>
  <si>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</si>
  <si>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</si>
  <si>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</si>
  <si>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</si>
  <si>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</si>
  <si>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</si>
  <si>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</si>
  <si>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</si>
  <si>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</si>
  <si>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</si>
  <si>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</si>
  <si>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</si>
  <si>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</si>
  <si>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</si>
  <si>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</si>
  <si>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</si>
  <si>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</si>
  <si>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</si>
  <si>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</si>
  <si>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</si>
  <si>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</si>
  <si>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</si>
  <si>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</si>
  <si>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</si>
  <si>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</si>
  <si>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</si>
  <si>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</si>
  <si>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</si>
  <si>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</si>
  <si>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</si>
  <si>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</si>
  <si>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</si>
  <si>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</si>
  <si>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</si>
  <si>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</si>
  <si>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</si>
  <si>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</si>
  <si>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</si>
  <si>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</si>
  <si>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</si>
  <si>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</si>
  <si>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</si>
  <si>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</si>
  <si>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</si>
  <si>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</si>
  <si>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</si>
  <si>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</si>
  <si>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</si>
  <si>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</si>
  <si>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</si>
  <si>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</si>
  <si>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</si>
  <si>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</si>
  <si>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</si>
  <si>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</si>
  <si>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</si>
  <si>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</si>
  <si>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</si>
  <si>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</si>
  <si>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</si>
  <si>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</si>
  <si>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</si>
  <si>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</si>
  <si>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</si>
  <si>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</si>
  <si>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</si>
  <si>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</si>
  <si>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</si>
  <si>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</si>
  <si>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</si>
  <si>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</si>
  <si>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</si>
  <si>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</si>
  <si>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</si>
  <si>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</si>
  <si>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</si>
  <si>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</si>
  <si>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</si>
  <si>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</si>
  <si>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</si>
  <si>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</si>
  <si>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</si>
  <si>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</si>
  <si>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</si>
  <si>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</si>
  <si>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</si>
  <si>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</si>
  <si>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</si>
  <si>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</si>
  <si>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</si>
  <si>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</si>
  <si>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</si>
  <si>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</si>
  <si>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</si>
  <si>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</si>
  <si>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</si>
  <si>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</si>
  <si>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</si>
  <si>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</si>
  <si>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</si>
  <si>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</si>
  <si>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</si>
  <si>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</si>
  <si>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</si>
  <si>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</si>
  <si>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</si>
  <si>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</si>
  <si>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</si>
  <si>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</si>
  <si>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</si>
  <si>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</si>
  <si>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</si>
  <si>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</si>
  <si>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</si>
  <si>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</si>
  <si>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</si>
  <si>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</si>
  <si>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</si>
  <si>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</si>
  <si>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</si>
  <si>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</si>
  <si>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</si>
  <si>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</si>
  <si>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</si>
  <si>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</si>
  <si>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</si>
  <si>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</si>
  <si>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</si>
  <si>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</si>
  <si>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</si>
  <si>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</si>
  <si>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</si>
  <si>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</si>
  <si>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</si>
  <si>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</si>
  <si>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</si>
  <si>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</si>
  <si>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</si>
  <si>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</si>
  <si>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</si>
  <si>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</si>
  <si>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</si>
  <si>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</si>
  <si>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</si>
  <si>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</si>
  <si>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</si>
  <si>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</si>
  <si>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</si>
  <si>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</si>
  <si>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</si>
  <si>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</si>
  <si>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</si>
  <si>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</si>
  <si>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</si>
  <si>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</si>
  <si>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</si>
  <si>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</si>
  <si>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</si>
  <si>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</si>
  <si>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</si>
  <si>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</si>
  <si>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</si>
  <si>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</si>
  <si>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</si>
  <si>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</si>
  <si>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</si>
  <si>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</si>
  <si>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</si>
  <si>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</si>
  <si>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</si>
  <si>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</si>
  <si>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</si>
  <si>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</si>
  <si>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</si>
  <si>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</si>
  <si>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</si>
  <si>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</si>
  <si>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</si>
  <si>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</si>
  <si>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</si>
  <si>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</si>
  <si>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</si>
  <si>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</si>
  <si>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</si>
  <si>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</si>
  <si>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</si>
  <si>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</si>
  <si>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</si>
  <si>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</si>
  <si>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</si>
  <si>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</si>
  <si>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</si>
  <si>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</si>
  <si>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</si>
  <si>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</si>
  <si>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</si>
  <si>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</si>
  <si>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</si>
  <si>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</si>
  <si>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</si>
  <si>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</si>
  <si>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</si>
  <si>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</si>
  <si>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</si>
  <si>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</si>
  <si>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</si>
  <si>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</si>
  <si>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</si>
  <si>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</si>
  <si>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</si>
  <si>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</si>
  <si>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</si>
  <si>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</si>
  <si>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</si>
  <si>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</si>
  <si>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</si>
  <si>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</si>
  <si>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</si>
  <si>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</si>
  <si>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</si>
  <si>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</si>
  <si>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</si>
  <si>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</si>
  <si>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</si>
  <si>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</si>
  <si>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</si>
  <si>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</si>
  <si>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</si>
  <si>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</si>
  <si>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</si>
  <si>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</si>
  <si>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</si>
  <si>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</si>
  <si>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</si>
  <si>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</si>
  <si>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</si>
  <si>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</si>
  <si>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</si>
  <si>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</si>
  <si>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</si>
  <si>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</si>
  <si>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</si>
  <si>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</si>
  <si>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</si>
  <si>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</si>
  <si>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</si>
  <si>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</si>
  <si>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</si>
  <si>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</si>
  <si>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</si>
  <si>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</si>
  <si>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</si>
  <si>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</si>
  <si>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</si>
  <si>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</si>
  <si>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</si>
  <si>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</si>
  <si>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</si>
  <si>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</si>
  <si>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</si>
  <si>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</si>
  <si>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</si>
  <si>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</si>
  <si>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</si>
  <si>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</si>
  <si>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</si>
  <si>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</si>
  <si>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</si>
  <si>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</si>
  <si>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</si>
  <si>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</si>
  <si>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</si>
  <si>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</si>
  <si>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</si>
  <si>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</si>
  <si>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</si>
  <si>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</si>
  <si>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</si>
  <si>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</si>
  <si>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</si>
  <si>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</si>
  <si>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</si>
  <si>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</si>
  <si>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</si>
  <si>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</si>
  <si>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</si>
  <si>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</si>
  <si>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</si>
  <si>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</si>
  <si>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</si>
  <si>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</si>
  <si>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</si>
  <si>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</si>
  <si>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</si>
  <si>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</si>
  <si>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</si>
  <si>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</si>
  <si>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</si>
  <si>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</si>
  <si>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</si>
  <si>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</si>
  <si>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</si>
  <si>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</si>
  <si>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</si>
  <si>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</si>
  <si>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</si>
  <si>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</si>
  <si>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</si>
  <si>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</si>
  <si>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</si>
  <si>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</si>
  <si>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</si>
  <si>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</si>
  <si>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</si>
  <si>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</si>
  <si>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</si>
  <si>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</si>
  <si>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</si>
  <si>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</si>
  <si>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</si>
  <si>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</si>
  <si>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</si>
  <si>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</si>
  <si>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</si>
  <si>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</si>
  <si>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</si>
  <si>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</si>
  <si>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</si>
  <si>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</si>
  <si>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</si>
  <si>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</si>
  <si>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</si>
  <si>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</si>
  <si>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</si>
  <si>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</si>
  <si>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</si>
  <si>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</si>
  <si>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</si>
  <si>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</si>
  <si>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</si>
  <si>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</si>
  <si>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</si>
  <si>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</si>
  <si>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</si>
  <si>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</si>
  <si>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</si>
  <si>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</si>
  <si>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</si>
  <si>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</si>
  <si>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</si>
  <si>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</si>
  <si>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</si>
  <si>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</si>
  <si>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</si>
  <si>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</si>
  <si>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</si>
  <si>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</si>
  <si>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</si>
  <si>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</si>
  <si>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</si>
  <si>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</si>
  <si>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</si>
  <si>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</si>
  <si>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</si>
  <si>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</si>
  <si>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</si>
  <si>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</si>
  <si>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</si>
  <si>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</si>
  <si>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</si>
  <si>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</si>
  <si>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</si>
  <si>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</si>
  <si>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</si>
  <si>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</si>
  <si>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</si>
  <si>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</si>
  <si>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</si>
  <si>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</si>
  <si>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</si>
  <si>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</si>
  <si>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</si>
  <si>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</si>
  <si>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</si>
  <si>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</si>
  <si>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</si>
  <si>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</si>
  <si>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</si>
  <si>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</si>
  <si>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</si>
  <si>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</si>
  <si>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</si>
  <si>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</si>
  <si>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</si>
  <si>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</si>
  <si>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</si>
  <si>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</si>
  <si>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</si>
  <si>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</si>
  <si>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</si>
  <si>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</si>
  <si>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</si>
  <si>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</si>
  <si>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</si>
  <si>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</si>
  <si>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</si>
  <si>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</si>
  <si>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</si>
  <si>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</si>
  <si>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</si>
  <si>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</si>
  <si>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</si>
  <si>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</si>
  <si>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</si>
  <si>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</si>
  <si>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</si>
  <si>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</si>
  <si>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</si>
  <si>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</si>
  <si>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</si>
  <si>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</si>
  <si>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</si>
  <si>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</si>
  <si>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</si>
  <si>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</si>
  <si>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</si>
  <si>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</si>
  <si>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</si>
  <si>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</si>
  <si>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</si>
  <si>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</si>
  <si>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</si>
  <si>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</si>
  <si>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</si>
  <si>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</si>
  <si>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</si>
  <si>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</si>
  <si>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</si>
  <si>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</si>
  <si>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</si>
  <si>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</si>
  <si>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</si>
  <si>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</si>
  <si>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</si>
  <si>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</si>
  <si>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</si>
  <si>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</si>
  <si>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</si>
  <si>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</si>
  <si>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</si>
  <si>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</si>
  <si>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</si>
  <si>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</si>
  <si>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</si>
  <si>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</si>
  <si>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</si>
  <si>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</si>
  <si>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</si>
  <si>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</si>
  <si>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</si>
  <si>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</si>
  <si>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</si>
  <si>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</si>
  <si>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</si>
  <si>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</si>
  <si>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</si>
  <si>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</si>
  <si>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</si>
  <si>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</si>
  <si>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</si>
  <si>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</si>
  <si>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</si>
  <si>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</si>
  <si>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</si>
  <si>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</si>
  <si>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</si>
  <si>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</si>
  <si>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</si>
  <si>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</si>
  <si>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</si>
  <si>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</si>
  <si>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</si>
  <si>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</si>
  <si>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</si>
  <si>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</si>
  <si>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</si>
  <si>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</si>
  <si>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</si>
  <si>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</si>
  <si>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</si>
  <si>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</si>
  <si>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</si>
  <si>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</si>
  <si>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</si>
  <si>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</si>
  <si>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</si>
  <si>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</si>
  <si>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</si>
  <si>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</si>
  <si>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</si>
  <si>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</si>
  <si>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</si>
  <si>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</si>
  <si>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</si>
  <si>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</si>
  <si>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</si>
  <si>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</si>
  <si>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</si>
  <si>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</si>
  <si>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</si>
  <si>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</si>
  <si>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</si>
  <si>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</si>
  <si>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</si>
  <si>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</si>
  <si>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</si>
  <si>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</si>
  <si>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</si>
  <si>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</si>
  <si>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</si>
  <si>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</si>
  <si>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</si>
  <si>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</si>
  <si>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</si>
  <si>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</si>
  <si>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</si>
  <si>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</si>
  <si>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</si>
  <si>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</si>
  <si>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</si>
  <si>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</si>
  <si>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</si>
  <si>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</si>
  <si>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</si>
  <si>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</si>
  <si>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</si>
  <si>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</si>
  <si>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</si>
  <si>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</si>
  <si>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</si>
  <si>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</si>
  <si>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</si>
  <si>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</si>
  <si>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</si>
  <si>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</si>
  <si>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</si>
  <si>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</si>
  <si>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</si>
  <si>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</si>
  <si>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</si>
  <si>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</si>
  <si>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</si>
  <si>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</si>
  <si>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</si>
  <si>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</si>
  <si>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</si>
  <si>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</si>
  <si>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</si>
  <si>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</si>
  <si>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</si>
  <si>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</si>
  <si>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</si>
  <si>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</si>
  <si>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</si>
  <si>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</si>
  <si>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</si>
  <si>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</si>
  <si>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</si>
  <si>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</si>
  <si>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</si>
  <si>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</si>
  <si>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</si>
  <si>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</si>
  <si>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</si>
  <si>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</si>
  <si>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</si>
  <si>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</si>
  <si>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</si>
  <si>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</si>
  <si>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</si>
  <si>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</si>
  <si>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</si>
  <si>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</si>
  <si>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</si>
  <si>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</si>
  <si>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</si>
  <si>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</si>
  <si>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</si>
  <si>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</si>
  <si>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</si>
  <si>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</si>
  <si>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</si>
  <si>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</si>
  <si>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</si>
  <si>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</si>
  <si>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</si>
  <si>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</si>
  <si>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</si>
  <si>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</si>
  <si>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</si>
  <si>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</si>
  <si>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</si>
  <si>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</si>
  <si>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</si>
  <si>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</si>
  <si>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</si>
  <si>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</si>
  <si>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</si>
  <si>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</si>
  <si>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</si>
  <si>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</si>
  <si>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</si>
  <si>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</si>
  <si>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</si>
  <si>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</si>
  <si>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</si>
  <si>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</si>
  <si>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</si>
  <si>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</si>
  <si>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</si>
  <si>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</si>
  <si>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</si>
  <si>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</si>
  <si>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</si>
  <si>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</si>
  <si>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</si>
  <si>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</si>
  <si>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</si>
  <si>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</si>
  <si>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</si>
  <si>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</si>
  <si>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</si>
  <si>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</si>
  <si>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</si>
  <si>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</si>
  <si>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</si>
  <si>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</si>
  <si>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</si>
  <si>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</si>
  <si>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</si>
  <si>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</si>
  <si>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</si>
  <si>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</si>
  <si>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</si>
  <si>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</si>
  <si>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</si>
  <si>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</si>
  <si>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</si>
  <si>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</si>
  <si>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</si>
  <si>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</si>
  <si>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</si>
  <si>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</si>
  <si>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</si>
  <si>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</si>
  <si>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</si>
  <si>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</si>
  <si>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</si>
  <si>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</si>
  <si>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</si>
  <si>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</si>
  <si>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</si>
  <si>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</si>
  <si>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</si>
  <si>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</si>
  <si>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</si>
  <si>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</si>
  <si>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</si>
  <si>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</si>
  <si>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</si>
  <si>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</si>
  <si>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</si>
  <si>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</si>
  <si>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</si>
  <si>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</si>
  <si>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</si>
  <si>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</si>
  <si>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</si>
  <si>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</si>
  <si>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</si>
  <si>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</si>
  <si>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</si>
  <si>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</si>
  <si>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</si>
  <si>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</si>
  <si>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</si>
  <si>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</si>
  <si>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</si>
  <si>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</si>
  <si>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</si>
  <si>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</si>
  <si>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</si>
  <si>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</si>
  <si>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</si>
  <si>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</si>
  <si>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</si>
  <si>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</si>
  <si>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</si>
  <si>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</si>
  <si>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</si>
  <si>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</si>
  <si>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</si>
  <si>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</si>
  <si>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</si>
  <si>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</si>
  <si>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</si>
  <si>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</si>
  <si>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</si>
  <si>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</si>
  <si>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</si>
  <si>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</si>
  <si>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</si>
  <si>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</si>
  <si>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</si>
  <si>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</si>
  <si>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</si>
  <si>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</si>
  <si>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</si>
  <si>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</si>
  <si>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</si>
  <si>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</si>
  <si>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</si>
  <si>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</si>
  <si>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</si>
  <si>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</si>
  <si>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</si>
  <si>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</si>
  <si>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</si>
  <si>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</si>
  <si>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</si>
  <si>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</si>
  <si>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</si>
  <si>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</si>
  <si>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</si>
  <si>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</si>
  <si>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</si>
  <si>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</si>
  <si>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</si>
  <si>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</si>
  <si>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</si>
  <si>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</si>
  <si>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</si>
  <si>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</si>
  <si>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</si>
  <si>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</si>
  <si>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</si>
  <si>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</si>
  <si>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</si>
  <si>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</si>
  <si>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</si>
  <si>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</si>
  <si>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</si>
  <si>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</si>
  <si>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</si>
  <si>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</si>
  <si>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</si>
  <si>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</si>
  <si>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</si>
  <si>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</si>
  <si>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</si>
  <si>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</si>
  <si>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</si>
  <si>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</si>
  <si>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</si>
  <si>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</si>
  <si>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</si>
  <si>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</si>
  <si>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</si>
  <si>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</si>
  <si>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</si>
  <si>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</si>
  <si>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</si>
  <si>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</si>
  <si>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</si>
  <si>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</si>
  <si>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</si>
  <si>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</si>
  <si>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</si>
  <si>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</si>
  <si>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</si>
  <si>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</si>
  <si>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</si>
  <si>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</si>
  <si>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</si>
  <si>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</si>
  <si>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</si>
  <si>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</si>
  <si>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</si>
  <si>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</si>
  <si>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</si>
  <si>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</si>
  <si>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</si>
  <si>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</si>
  <si>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</si>
  <si>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</si>
  <si>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</si>
  <si>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</si>
  <si>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</si>
  <si>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</si>
  <si>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</si>
  <si>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</si>
  <si>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</si>
  <si>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</si>
  <si>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</si>
  <si>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</si>
  <si>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</si>
  <si>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</si>
  <si>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</si>
  <si>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</si>
  <si>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</si>
  <si>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</si>
  <si>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</si>
  <si>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</si>
  <si>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</si>
  <si>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</si>
  <si>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</si>
  <si>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</si>
  <si>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</si>
  <si>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</si>
  <si>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</si>
  <si>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</si>
  <si>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</si>
  <si>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</si>
  <si>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</si>
  <si>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</si>
  <si>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</si>
  <si>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</si>
  <si>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</si>
  <si>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</si>
  <si>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</si>
  <si>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</si>
  <si>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</si>
  <si>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</si>
  <si>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</si>
  <si>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</si>
  <si>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</si>
  <si>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</si>
  <si>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</si>
  <si>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</si>
  <si>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</si>
  <si>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</si>
  <si>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</si>
  <si>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</si>
  <si>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</si>
  <si>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</si>
  <si>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</si>
  <si>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</si>
  <si>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</si>
  <si>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</si>
  <si>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</si>
  <si>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</si>
  <si>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</si>
  <si>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</si>
  <si>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</si>
  <si>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</si>
  <si>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</si>
  <si>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</si>
  <si>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</si>
  <si>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</si>
  <si>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</si>
  <si>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</si>
  <si>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</si>
  <si>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</si>
  <si>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</si>
  <si>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</si>
  <si>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</si>
  <si>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</si>
  <si>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</si>
  <si>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</si>
  <si>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</si>
  <si>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</si>
  <si>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</si>
  <si>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</si>
  <si>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</si>
  <si>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</si>
  <si>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</si>
  <si>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</si>
  <si>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</si>
  <si>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</si>
  <si>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</si>
  <si>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</si>
  <si>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</si>
  <si>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</si>
  <si>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</si>
  <si>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</si>
  <si>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</si>
  <si>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</si>
  <si>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</si>
  <si>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</si>
  <si>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</si>
  <si>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</si>
  <si>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</si>
  <si>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</si>
  <si>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</si>
  <si>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</si>
  <si>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</si>
  <si>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</si>
  <si>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</si>
  <si>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</si>
  <si>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</si>
  <si>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</si>
  <si>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</si>
  <si>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</si>
  <si>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</si>
  <si>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</si>
  <si>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</si>
  <si>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</si>
  <si>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</si>
  <si>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</si>
  <si>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</si>
  <si>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</si>
  <si>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</si>
  <si>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</si>
  <si>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</si>
  <si>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</si>
  <si>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</si>
  <si>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</si>
  <si>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</si>
  <si>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</si>
  <si>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</si>
  <si>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</si>
  <si>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</si>
  <si>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</si>
  <si>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</si>
  <si>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</si>
  <si>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</si>
  <si>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</si>
  <si>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</si>
  <si>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</si>
  <si>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</si>
  <si>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</si>
  <si>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</si>
  <si>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</si>
  <si>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</si>
  <si>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</si>
  <si>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</si>
  <si>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</si>
  <si>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</si>
  <si>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</si>
  <si>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</si>
  <si>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</si>
  <si>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</si>
  <si>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</si>
  <si>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</si>
  <si>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</si>
  <si>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</si>
  <si>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</si>
  <si>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</si>
  <si>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</si>
  <si>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</si>
  <si>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</si>
  <si>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</si>
  <si>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</si>
  <si>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</si>
  <si>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</si>
  <si>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</si>
  <si>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</si>
  <si>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</si>
  <si>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</si>
  <si>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</si>
  <si>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</si>
  <si>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</si>
  <si>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</si>
  <si>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</si>
  <si>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</si>
  <si>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</si>
  <si>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</si>
  <si>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</si>
  <si>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</si>
  <si>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</si>
  <si>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</si>
  <si>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</si>
  <si>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</si>
  <si>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</si>
  <si>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</si>
  <si>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</si>
  <si>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</si>
  <si>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</si>
  <si>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</si>
  <si>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</si>
  <si>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</si>
  <si>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</si>
  <si>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</si>
  <si>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</si>
  <si>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</si>
  <si>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</si>
  <si>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</si>
  <si>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</si>
  <si>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</si>
  <si>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</si>
  <si>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</si>
  <si>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</si>
  <si>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</si>
  <si>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</si>
  <si>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</si>
  <si>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</si>
  <si>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</si>
  <si>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</si>
  <si>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</si>
  <si>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</si>
  <si>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</si>
  <si>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</si>
  <si>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</si>
  <si>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</si>
  <si>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</si>
  <si>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</si>
  <si>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</si>
  <si>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</si>
  <si>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</si>
  <si>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</si>
  <si>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</si>
  <si>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</si>
  <si>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</si>
  <si>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</si>
  <si>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</si>
  <si>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</si>
  <si>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</si>
  <si>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</si>
  <si>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</si>
  <si>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</si>
  <si>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</si>
  <si>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</si>
  <si>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</si>
  <si>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</si>
  <si>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</si>
  <si>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</si>
  <si>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</si>
  <si>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</si>
  <si>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</si>
  <si>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</si>
  <si>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</si>
  <si>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</si>
  <si>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</si>
  <si>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</si>
  <si>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</si>
  <si>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</si>
  <si>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</si>
  <si>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</si>
  <si>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</si>
  <si>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</si>
  <si>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</si>
  <si>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</si>
  <si>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</si>
  <si>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</si>
  <si>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</si>
  <si>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</si>
  <si>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</si>
  <si>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</si>
  <si>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</si>
  <si>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</si>
  <si>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</si>
  <si>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</si>
  <si>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</si>
  <si>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</si>
  <si>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</si>
  <si>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</si>
  <si>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</si>
  <si>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</si>
  <si>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</si>
  <si>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</si>
  <si>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</si>
  <si>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</si>
  <si>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</si>
  <si>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</si>
  <si>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</si>
  <si>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</si>
  <si>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</si>
  <si>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</si>
  <si>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</si>
  <si>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</si>
  <si>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</si>
  <si>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</si>
  <si>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</si>
  <si>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</si>
  <si>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</si>
  <si>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</si>
  <si>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</si>
  <si>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</si>
  <si>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</si>
  <si>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</si>
  <si>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</si>
  <si>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</si>
  <si>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</si>
  <si>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</si>
  <si>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</si>
  <si>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</si>
  <si>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</si>
  <si>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</si>
  <si>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</si>
  <si>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</si>
  <si>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</si>
  <si>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</si>
  <si>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</si>
  <si>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</si>
  <si>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</si>
  <si>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</si>
  <si>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</si>
  <si>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</si>
  <si>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</si>
  <si>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</si>
  <si>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</si>
  <si>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</si>
  <si>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</si>
  <si>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</si>
  <si>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</si>
  <si>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</si>
  <si>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</si>
  <si>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</si>
  <si>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</si>
  <si>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</si>
  <si>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</si>
  <si>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</si>
  <si>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</si>
  <si>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</si>
  <si>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</si>
  <si>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</si>
  <si>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</si>
  <si>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</si>
  <si>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</si>
  <si>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</si>
  <si>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</si>
  <si>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</si>
  <si>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</si>
  <si>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</si>
  <si>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</si>
  <si>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</si>
  <si>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</si>
  <si>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</si>
  <si>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</si>
  <si>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</si>
  <si>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</si>
  <si>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</si>
  <si>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</si>
  <si>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</si>
  <si>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</si>
  <si>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</si>
  <si>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</si>
  <si>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</si>
  <si>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</si>
  <si>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</si>
  <si>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</si>
  <si>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</si>
  <si>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</si>
  <si>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</si>
  <si>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</si>
  <si>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</si>
  <si>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</si>
  <si>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</si>
  <si>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</si>
  <si>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</si>
  <si>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</si>
  <si>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</si>
  <si>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</si>
  <si>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</si>
  <si>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</si>
  <si>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</si>
  <si>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</si>
  <si>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</si>
  <si>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</si>
  <si>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</si>
  <si>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</si>
  <si>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</si>
  <si>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</si>
  <si>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</si>
  <si>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</si>
  <si>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</si>
  <si>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</si>
  <si>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</si>
  <si>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</si>
  <si>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</si>
  <si>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</si>
  <si>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</si>
  <si>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</si>
  <si>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</si>
  <si>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</si>
  <si>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</si>
  <si>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</si>
  <si>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</si>
  <si>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</si>
  <si>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</si>
  <si>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</si>
  <si>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</si>
  <si>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</si>
  <si>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</si>
  <si>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</si>
  <si>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</si>
  <si>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</si>
  <si>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</si>
  <si>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</si>
  <si>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</si>
  <si>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</si>
  <si>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</si>
  <si>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</si>
  <si>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</si>
  <si>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</si>
  <si>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</si>
  <si>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</si>
  <si>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</si>
  <si>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</si>
  <si>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</si>
  <si>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</si>
  <si>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</si>
  <si>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</si>
  <si>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</si>
  <si>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</si>
  <si>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</si>
  <si>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</si>
  <si>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</si>
  <si>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</si>
  <si>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</si>
  <si>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</si>
  <si>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</si>
  <si>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</si>
  <si>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</si>
  <si>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</si>
  <si>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</si>
  <si>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</si>
  <si>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</si>
  <si>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</si>
  <si>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</si>
  <si>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</si>
  <si>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</si>
  <si>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</si>
  <si>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</si>
  <si>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</si>
  <si>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</si>
  <si>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</si>
  <si>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</si>
  <si>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</si>
  <si>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</si>
  <si>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</si>
  <si>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</si>
  <si>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</si>
  <si>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</si>
  <si>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</si>
  <si>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</si>
  <si>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</si>
  <si>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</si>
  <si>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</si>
  <si>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</si>
  <si>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</si>
  <si>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</si>
  <si>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</si>
  <si>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</si>
  <si>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</si>
  <si>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</si>
  <si>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</si>
  <si>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</si>
  <si>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</si>
  <si>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</si>
  <si>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</si>
  <si>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</si>
  <si>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</si>
  <si>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</si>
  <si>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</si>
  <si>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</si>
  <si>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</si>
  <si>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</si>
  <si>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</si>
  <si>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</si>
  <si>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</si>
  <si>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</si>
  <si>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</si>
  <si>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</si>
  <si>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</si>
  <si>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</si>
  <si>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</si>
  <si>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</si>
  <si>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</si>
  <si>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</si>
  <si>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</si>
  <si>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</si>
  <si>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</si>
  <si>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</si>
  <si>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</si>
  <si>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</si>
  <si>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</si>
  <si>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</si>
  <si>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</si>
  <si>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</si>
  <si>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</si>
  <si>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</si>
  <si>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</si>
  <si>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</si>
  <si>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</si>
  <si>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</si>
  <si>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</si>
  <si>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</si>
  <si>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</si>
  <si>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</si>
  <si>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</si>
  <si>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</si>
  <si>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</si>
  <si>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</si>
  <si>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</si>
  <si>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</si>
  <si>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</si>
  <si>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</si>
  <si>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</si>
  <si>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</si>
  <si>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</si>
  <si>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</si>
  <si>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</si>
  <si>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</si>
  <si>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</si>
  <si>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</si>
  <si>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</si>
  <si>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</si>
  <si>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</si>
  <si>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</si>
  <si>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</si>
  <si>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</si>
  <si>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</si>
  <si>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</si>
  <si>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</si>
  <si>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</si>
  <si>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</si>
  <si>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</si>
  <si>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</si>
  <si>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</si>
  <si>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</si>
  <si>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</si>
  <si>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</si>
  <si>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</si>
  <si>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</si>
  <si>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</si>
  <si>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</si>
  <si>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</si>
  <si>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</si>
  <si>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</si>
  <si>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</si>
  <si>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</si>
  <si>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</si>
  <si>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</si>
  <si>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</si>
  <si>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</si>
  <si>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</si>
  <si>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</si>
  <si>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</si>
  <si>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</si>
  <si>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</si>
  <si>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</si>
  <si>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</si>
  <si>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</si>
  <si>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</si>
  <si>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</si>
  <si>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</si>
  <si>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</si>
  <si>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</si>
  <si>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</si>
  <si>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</si>
  <si>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</si>
  <si>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</si>
  <si>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</si>
  <si>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</si>
  <si>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</si>
  <si>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</si>
  <si>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</si>
  <si>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</si>
  <si>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</si>
  <si>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</si>
  <si>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</si>
  <si>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</si>
  <si>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</si>
  <si>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</si>
  <si>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</si>
  <si>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</si>
  <si>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</si>
  <si>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</si>
  <si>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</si>
  <si>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</si>
  <si>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</si>
  <si>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</si>
  <si>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</si>
  <si>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</si>
  <si>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</si>
  <si>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</si>
  <si>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</si>
  <si>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</si>
  <si>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</si>
  <si>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</si>
  <si>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</si>
  <si>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</si>
  <si>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</si>
  <si>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</si>
  <si>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</si>
  <si>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</si>
  <si>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</si>
  <si>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</si>
  <si>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</si>
  <si>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</si>
  <si>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</si>
  <si>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</si>
  <si>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</si>
  <si>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</si>
  <si>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</si>
  <si>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</si>
  <si>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</si>
  <si>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</si>
  <si>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</si>
  <si>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</si>
  <si>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</si>
  <si>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</si>
  <si>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</si>
  <si>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</si>
  <si>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</si>
  <si>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</si>
  <si>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</si>
  <si>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</si>
  <si>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</si>
  <si>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</si>
  <si>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</si>
  <si>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</si>
  <si>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</si>
  <si>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</si>
  <si>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</si>
  <si>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</si>
  <si>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</si>
  <si>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</si>
  <si>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</si>
  <si>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</si>
  <si>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</si>
  <si>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</si>
  <si>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</si>
  <si>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</si>
  <si>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</si>
  <si>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</si>
  <si>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</si>
  <si>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</si>
  <si>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</si>
  <si>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</si>
  <si>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</si>
  <si>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</si>
  <si>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</si>
  <si>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</si>
  <si>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</si>
  <si>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</si>
  <si>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</si>
  <si>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</si>
  <si>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</si>
  <si>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</si>
  <si>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</si>
  <si>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</si>
  <si>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</si>
  <si>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</si>
  <si>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</si>
  <si>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</si>
  <si>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</si>
  <si>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</si>
  <si>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</si>
  <si>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</si>
  <si>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</si>
  <si>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</si>
  <si>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</si>
  <si>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</si>
  <si>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</si>
  <si>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</si>
  <si>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</si>
  <si>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</si>
  <si>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</si>
  <si>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</si>
  <si>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</si>
  <si>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</si>
  <si>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</si>
  <si>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</si>
  <si>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</si>
  <si>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</si>
  <si>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</si>
  <si>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</si>
  <si>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</si>
  <si>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</si>
  <si>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</si>
  <si>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</si>
  <si>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</si>
  <si>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</si>
  <si>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</si>
  <si>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</si>
  <si>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</si>
  <si>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</si>
  <si>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</si>
  <si>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</si>
  <si>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</si>
  <si>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</si>
  <si>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</si>
  <si>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</si>
  <si>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</si>
  <si>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</si>
  <si>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</si>
  <si>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</si>
  <si>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</si>
  <si>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</si>
  <si>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</si>
  <si>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</si>
  <si>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</si>
  <si>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</si>
  <si>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</si>
  <si>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</si>
  <si>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</si>
  <si>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</si>
  <si>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</si>
  <si>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</si>
  <si>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</si>
  <si>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</si>
  <si>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</si>
  <si>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</si>
  <si>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</si>
  <si>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</si>
  <si>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</si>
  <si>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</si>
  <si>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</si>
  <si>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</si>
  <si>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</si>
  <si>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</si>
  <si>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</si>
  <si>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</si>
  <si>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</si>
  <si>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</si>
  <si>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</si>
  <si>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</si>
  <si>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</si>
  <si>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</si>
  <si>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</si>
  <si>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</si>
  <si>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</si>
  <si>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</si>
  <si>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</si>
  <si>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</si>
  <si>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</si>
  <si>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</si>
  <si>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</si>
  <si>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</si>
  <si>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</si>
  <si>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</si>
  <si>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</si>
  <si>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</si>
  <si>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</si>
  <si>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</si>
  <si>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</si>
  <si>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</si>
  <si>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</si>
  <si>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</si>
  <si>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</si>
  <si>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</si>
  <si>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</si>
  <si>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</si>
  <si>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</si>
  <si>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</si>
  <si>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</si>
  <si>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</si>
  <si>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</si>
  <si>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</si>
  <si>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</si>
  <si>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</si>
  <si>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</si>
  <si>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</si>
  <si>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</si>
  <si>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</si>
  <si>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</si>
  <si>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</si>
  <si>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</si>
  <si>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</si>
  <si>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</si>
  <si>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</si>
  <si>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</si>
  <si>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</si>
  <si>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</si>
  <si>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</si>
  <si>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</si>
  <si>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</si>
  <si>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</si>
  <si>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</si>
  <si>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</si>
  <si>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</si>
  <si>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</si>
  <si>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</si>
  <si>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</si>
  <si>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</si>
  <si>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</si>
  <si>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</si>
  <si>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</si>
  <si>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</si>
  <si>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</si>
  <si>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</si>
  <si>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</si>
  <si>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</si>
  <si>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</si>
  <si>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</si>
  <si>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</si>
  <si>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</si>
  <si>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</si>
  <si>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</si>
  <si>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</si>
  <si>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</si>
  <si>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</si>
  <si>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</si>
  <si>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</si>
  <si>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</si>
  <si>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</si>
  <si>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</si>
  <si>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</si>
  <si>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</si>
  <si>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</si>
  <si>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</si>
  <si>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</si>
  <si>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</si>
  <si>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</si>
  <si>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</si>
  <si>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</si>
  <si>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</si>
  <si>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</si>
  <si>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</si>
  <si>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</si>
  <si>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</si>
  <si>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</si>
  <si>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</si>
  <si>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</si>
  <si>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</si>
  <si>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</si>
  <si>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</si>
  <si>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</si>
  <si>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</si>
  <si>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</si>
  <si>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</si>
  <si>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</si>
  <si>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</si>
  <si>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</si>
  <si>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</si>
  <si>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</si>
  <si>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</si>
  <si>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</si>
  <si>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</si>
  <si>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</si>
  <si>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</si>
  <si>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</si>
  <si>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</si>
  <si>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</si>
  <si>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</si>
  <si>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</si>
  <si>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</si>
  <si>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</si>
  <si>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</si>
  <si>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</si>
  <si>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</si>
  <si>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</si>
  <si>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</si>
  <si>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</si>
  <si>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</si>
  <si>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</si>
  <si>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</si>
  <si>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</si>
  <si>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</si>
  <si>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</si>
  <si>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</si>
  <si>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</si>
  <si>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</si>
  <si>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</si>
  <si>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</si>
  <si>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</si>
  <si>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</si>
  <si>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</si>
  <si>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</si>
  <si>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</si>
  <si>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</si>
  <si>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</si>
  <si>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</si>
  <si>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</si>
  <si>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</si>
  <si>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</si>
  <si>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</si>
  <si>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</si>
  <si>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</si>
  <si>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</si>
  <si>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</si>
  <si>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</si>
  <si>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</si>
  <si>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</si>
  <si>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</si>
  <si>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</si>
  <si>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</si>
  <si>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</si>
  <si>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</si>
  <si>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</si>
  <si>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</si>
  <si>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</si>
  <si>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</si>
  <si>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</si>
  <si>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</si>
  <si>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</si>
  <si>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</si>
  <si>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</si>
  <si>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</si>
  <si>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</si>
  <si>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</si>
  <si>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</si>
  <si>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</si>
  <si>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</si>
  <si>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</si>
  <si>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</si>
  <si>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</si>
  <si>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</si>
  <si>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</si>
  <si>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</si>
  <si>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</si>
  <si>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</si>
  <si>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</si>
  <si>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</si>
  <si>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</si>
  <si>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</si>
  <si>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</si>
  <si>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</si>
  <si>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</si>
  <si>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</si>
  <si>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</si>
  <si>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</si>
  <si>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</si>
  <si>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</si>
  <si>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</si>
  <si>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</si>
  <si>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</si>
  <si>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</si>
  <si>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</si>
  <si>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</si>
  <si>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</si>
  <si>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</si>
  <si>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</si>
  <si>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</si>
  <si>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</si>
  <si>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</si>
  <si>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</si>
  <si>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</si>
  <si>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</si>
  <si>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</si>
  <si>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</si>
  <si>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</si>
  <si>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</si>
  <si>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</si>
  <si>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</si>
  <si>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</si>
  <si>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</si>
  <si>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</si>
  <si>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</si>
  <si>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</si>
  <si>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</si>
  <si>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</si>
  <si>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</si>
  <si>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</si>
  <si>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</si>
  <si>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</si>
  <si>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</si>
  <si>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</si>
  <si>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</si>
  <si>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</si>
  <si>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</si>
  <si>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</si>
  <si>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</si>
  <si>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</si>
  <si>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</si>
  <si>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</si>
  <si>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</si>
  <si>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</si>
  <si>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</si>
  <si>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</si>
  <si>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</si>
  <si>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</si>
  <si>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</si>
  <si>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</si>
  <si>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</si>
  <si>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</si>
  <si>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</si>
  <si>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</si>
  <si>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</si>
  <si>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</si>
  <si>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</si>
  <si>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</si>
  <si>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</si>
  <si>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</si>
  <si>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</si>
  <si>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</si>
  <si>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</si>
  <si>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</si>
  <si>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</si>
  <si>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</si>
  <si>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</si>
  <si>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</si>
  <si>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</si>
  <si>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</si>
  <si>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</si>
  <si>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</si>
  <si>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</si>
  <si>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</si>
  <si>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</si>
  <si>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</si>
  <si>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</si>
  <si>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</si>
  <si>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</si>
  <si>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</si>
  <si>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</si>
  <si>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</si>
  <si>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</si>
  <si>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</si>
  <si>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</si>
  <si>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</si>
  <si>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</si>
  <si>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</si>
  <si>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</si>
  <si>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</si>
  <si>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</si>
  <si>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</si>
  <si>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</si>
  <si>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</si>
  <si>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</si>
  <si>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</si>
  <si>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</si>
  <si>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</si>
  <si>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</si>
  <si>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</si>
  <si>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</si>
  <si>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</si>
  <si>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</si>
  <si>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</si>
  <si>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</si>
  <si>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</si>
  <si>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</si>
  <si>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</si>
  <si>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</si>
  <si>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</si>
  <si>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</si>
  <si>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</si>
  <si>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</si>
  <si>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</si>
  <si>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</si>
  <si>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</si>
  <si>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</si>
  <si>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</si>
  <si>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</si>
  <si>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</si>
  <si>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</si>
  <si>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</si>
  <si>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</si>
  <si>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</si>
  <si>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</si>
  <si>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</si>
  <si>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</si>
  <si>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</si>
  <si>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</si>
  <si>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</si>
  <si>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</si>
  <si>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</si>
  <si>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</si>
  <si>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</si>
  <si>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</si>
  <si>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</si>
  <si>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</si>
  <si>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</si>
  <si>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</si>
  <si>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</si>
  <si>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</si>
  <si>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</si>
  <si>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</si>
  <si>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</si>
  <si>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</si>
  <si>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</si>
  <si>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</si>
  <si>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</si>
  <si>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</si>
  <si>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</si>
  <si>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</si>
  <si>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</si>
  <si>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</si>
  <si>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</si>
  <si>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</si>
  <si>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</si>
  <si>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</si>
  <si>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</si>
  <si>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</si>
  <si>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</si>
  <si>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</si>
  <si>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</si>
  <si>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</si>
  <si>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</si>
  <si>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</si>
  <si>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</si>
  <si>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</si>
  <si>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</si>
  <si>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</si>
  <si>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</si>
  <si>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</si>
  <si>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</si>
  <si>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</si>
  <si>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</si>
  <si>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</si>
  <si>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</si>
  <si>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</si>
  <si>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</si>
  <si>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</si>
  <si>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</si>
  <si>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</si>
  <si>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</si>
  <si>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</si>
  <si>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</si>
  <si>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</si>
  <si>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</si>
  <si>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</si>
  <si>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</si>
  <si>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</si>
  <si>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</si>
  <si>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</si>
  <si>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</si>
  <si>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</si>
  <si>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</si>
  <si>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</si>
  <si>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</si>
  <si>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</si>
  <si>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</si>
  <si>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</si>
  <si>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</si>
  <si>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</si>
  <si>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</si>
  <si>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</si>
  <si>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</si>
  <si>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</si>
  <si>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</si>
  <si>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</si>
  <si>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</si>
  <si>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</si>
  <si>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</si>
  <si>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</si>
  <si>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</si>
  <si>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</si>
  <si>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</si>
  <si>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</si>
  <si>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</si>
  <si>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</si>
  <si>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</si>
  <si>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</si>
  <si>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</si>
  <si>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</si>
  <si>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</si>
  <si>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</si>
  <si>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</si>
  <si>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</si>
  <si>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</si>
  <si>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</si>
  <si>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</si>
  <si>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</si>
  <si>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</si>
  <si>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</si>
  <si>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</si>
  <si>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</si>
  <si>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</si>
  <si>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</si>
  <si>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</si>
  <si>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</si>
  <si>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</si>
  <si>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</si>
  <si>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</si>
  <si>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</si>
  <si>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</si>
  <si>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</si>
  <si>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</si>
  <si>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</si>
  <si>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</si>
  <si>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</si>
  <si>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</si>
  <si>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</si>
  <si>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</si>
  <si>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</si>
  <si>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</si>
  <si>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</si>
  <si>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</si>
  <si>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</si>
  <si>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</si>
  <si>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</si>
  <si>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</si>
  <si>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</si>
  <si>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</si>
  <si>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</si>
  <si>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</si>
  <si>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</si>
  <si>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</si>
  <si>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</si>
  <si>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</si>
  <si>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</si>
  <si>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</si>
  <si>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</si>
  <si>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</si>
  <si>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</si>
  <si>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</si>
  <si>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</si>
  <si>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</si>
  <si>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</si>
  <si>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</si>
  <si>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</si>
  <si>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</si>
  <si>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</si>
  <si>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</si>
  <si>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</si>
  <si>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</si>
  <si>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</si>
  <si>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</si>
  <si>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</si>
  <si>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</si>
  <si>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</si>
  <si>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</si>
  <si>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</si>
  <si>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</si>
  <si>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</si>
  <si>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</si>
  <si>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</si>
  <si>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</si>
  <si>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</si>
  <si>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</si>
  <si>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</si>
  <si>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</si>
  <si>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</si>
  <si>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</si>
  <si>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</si>
  <si>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</si>
  <si>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</si>
  <si>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</si>
  <si>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</si>
  <si>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</si>
  <si>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</si>
  <si>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</si>
  <si>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</si>
  <si>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</si>
  <si>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</si>
  <si>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</si>
  <si>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</si>
  <si>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</si>
  <si>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</si>
  <si>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</si>
  <si>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</si>
  <si>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</si>
  <si>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</si>
  <si>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</si>
  <si>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</si>
  <si>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</si>
  <si>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</si>
  <si>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</si>
  <si>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</si>
  <si>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</si>
  <si>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</si>
  <si>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</si>
  <si>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</si>
  <si>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</si>
  <si>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</si>
  <si>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</si>
  <si>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</si>
  <si>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</si>
  <si>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</si>
  <si>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</si>
  <si>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</si>
  <si>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</si>
  <si>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</si>
  <si>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</si>
  <si>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</si>
  <si>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</si>
  <si>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</si>
  <si>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</si>
  <si>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</si>
  <si>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</si>
  <si>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</si>
  <si>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</si>
  <si>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</si>
  <si>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</si>
  <si>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</si>
  <si>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</si>
  <si>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</si>
  <si>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</si>
  <si>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</si>
  <si>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</si>
  <si>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</si>
  <si>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</si>
  <si>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</si>
  <si>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</si>
  <si>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</si>
  <si>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</si>
  <si>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</si>
  <si>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</si>
  <si>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</si>
  <si>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</si>
  <si>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</si>
  <si>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</si>
  <si>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</si>
  <si>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</si>
  <si>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</si>
  <si>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</si>
  <si>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</si>
  <si>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</si>
  <si>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</si>
  <si>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</si>
  <si>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</si>
  <si>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</si>
  <si>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</si>
  <si>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</si>
  <si>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</si>
  <si>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</si>
  <si>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</si>
  <si>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</si>
  <si>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</si>
  <si>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</si>
  <si>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</si>
  <si>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</si>
  <si>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</si>
  <si>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</si>
  <si>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</si>
  <si>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</si>
  <si>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</si>
  <si>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</si>
  <si>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</si>
  <si>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</si>
  <si>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</si>
  <si>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</si>
  <si>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</si>
  <si>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</si>
  <si>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</si>
  <si>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</si>
  <si>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</si>
  <si>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</si>
  <si>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</si>
  <si>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</si>
  <si>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</si>
  <si>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</si>
  <si>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</si>
  <si>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</si>
  <si>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</si>
  <si>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</si>
  <si>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</si>
  <si>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</si>
  <si>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</si>
  <si>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</si>
  <si>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</si>
  <si>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</si>
  <si>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</si>
  <si>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</si>
  <si>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</si>
  <si>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</si>
  <si>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</si>
  <si>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</si>
  <si>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</si>
  <si>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</si>
  <si>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</si>
  <si>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</si>
  <si>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</si>
  <si>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</si>
  <si>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</si>
  <si>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</si>
  <si>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</si>
  <si>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</si>
  <si>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</si>
  <si>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</si>
  <si>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</si>
  <si>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</si>
  <si>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</si>
  <si>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</si>
  <si>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</si>
  <si>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</si>
  <si>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</si>
  <si>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</si>
  <si>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</si>
  <si>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</si>
  <si>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</si>
  <si>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</si>
  <si>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</si>
  <si>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</si>
  <si>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</si>
  <si>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</si>
  <si>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</si>
  <si>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</si>
  <si>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</si>
  <si>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</si>
  <si>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</si>
  <si>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</si>
  <si>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</si>
  <si>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</si>
  <si>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</si>
  <si>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</si>
  <si>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</si>
  <si>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</si>
  <si>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</si>
  <si>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</si>
  <si>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</si>
  <si>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</si>
  <si>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</si>
  <si>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</si>
  <si>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</si>
  <si>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</si>
  <si>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</si>
  <si>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</si>
  <si>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</si>
  <si>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</si>
  <si>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</si>
  <si>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</si>
  <si>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</si>
  <si>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</si>
  <si>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</si>
  <si>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</si>
  <si>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</si>
  <si>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</si>
  <si>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</si>
  <si>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</si>
  <si>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</si>
  <si>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</si>
  <si>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</si>
  <si>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</si>
  <si>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</si>
  <si>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</si>
  <si>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</si>
  <si>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</si>
  <si>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</si>
  <si>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</si>
  <si>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</si>
  <si>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</si>
  <si>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</si>
  <si>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</si>
  <si>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</si>
  <si>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</si>
  <si>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</si>
  <si>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</si>
  <si>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</si>
  <si>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</si>
  <si>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</si>
  <si>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</si>
  <si>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</si>
  <si>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</si>
  <si>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</si>
  <si>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</si>
  <si>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</si>
  <si>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</si>
  <si>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</si>
  <si>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</si>
  <si>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</si>
  <si>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</si>
  <si>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</si>
  <si>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</si>
  <si>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</si>
  <si>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</si>
  <si>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</si>
  <si>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</si>
  <si>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</si>
  <si>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</si>
  <si>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</si>
  <si>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</si>
  <si>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</si>
  <si>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</si>
  <si>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</si>
  <si>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</si>
  <si>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</si>
  <si>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</si>
  <si>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</si>
  <si>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</si>
  <si>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</si>
  <si>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</si>
  <si>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</si>
  <si>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</si>
  <si>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</si>
  <si>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</si>
  <si>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</si>
  <si>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</si>
  <si>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</si>
  <si>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</si>
  <si>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</si>
  <si>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</si>
  <si>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</si>
  <si>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</si>
  <si>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</si>
  <si>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</si>
  <si>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</si>
  <si>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</si>
  <si>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</si>
  <si>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</si>
  <si>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</si>
  <si>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</si>
  <si>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</si>
  <si>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</si>
  <si>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</si>
  <si>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</si>
  <si>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</si>
  <si>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</si>
  <si>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</si>
  <si>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</si>
  <si>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</si>
  <si>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</si>
  <si>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</si>
  <si>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</si>
  <si>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</si>
  <si>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</si>
  <si>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</si>
  <si>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</si>
  <si>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</si>
  <si>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</si>
  <si>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</si>
  <si>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</si>
  <si>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</si>
  <si>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</si>
  <si>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</si>
  <si>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</si>
  <si>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</si>
  <si>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</si>
  <si>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</si>
  <si>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</si>
  <si>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</si>
  <si>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</si>
  <si>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</si>
  <si>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</si>
  <si>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</si>
  <si>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</si>
  <si>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</si>
  <si>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</si>
  <si>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</si>
  <si>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</si>
  <si>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</si>
  <si>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</si>
  <si>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</si>
  <si>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</si>
  <si>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</si>
  <si>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</si>
  <si>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</si>
  <si>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</si>
  <si>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</si>
  <si>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</si>
  <si>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</si>
  <si>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</si>
  <si>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</si>
  <si>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</si>
  <si>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</si>
  <si>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</si>
  <si>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</si>
  <si>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</si>
  <si>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</si>
  <si>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</si>
  <si>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</si>
  <si>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</si>
  <si>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</si>
  <si>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</si>
  <si>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</si>
  <si>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</si>
  <si>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</si>
  <si>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</si>
  <si>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</si>
  <si>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</si>
  <si>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</si>
  <si>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</si>
  <si>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</si>
  <si>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</si>
  <si>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</si>
  <si>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</si>
  <si>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</si>
  <si>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</si>
  <si>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</si>
  <si>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</si>
  <si>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</si>
  <si>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</si>
  <si>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</si>
  <si>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</si>
  <si>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</si>
  <si>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</si>
  <si>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</si>
  <si>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</si>
  <si>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</si>
  <si>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</si>
  <si>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</si>
  <si>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</si>
  <si>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</si>
  <si>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</si>
  <si>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</si>
  <si>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</si>
  <si>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</si>
  <si>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</si>
  <si>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</si>
  <si>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</si>
  <si>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</si>
  <si>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</si>
  <si>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</si>
  <si>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</si>
  <si>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</si>
  <si>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</si>
  <si>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</si>
  <si>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</si>
  <si>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</si>
  <si>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</si>
  <si>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</si>
  <si>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</si>
  <si>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</si>
  <si>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</si>
  <si>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</si>
  <si>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</si>
  <si>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</si>
  <si>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</si>
  <si>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</si>
  <si>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</si>
  <si>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</si>
  <si>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</si>
  <si>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</si>
  <si>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</si>
  <si>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</si>
  <si>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</si>
  <si>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</si>
  <si>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</si>
  <si>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</si>
  <si>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</si>
  <si>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</si>
  <si>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</si>
  <si>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</si>
  <si>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</si>
  <si>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</si>
  <si>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</si>
  <si>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</si>
  <si>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</si>
  <si>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</si>
  <si>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</si>
  <si>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</si>
  <si>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</si>
  <si>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</si>
  <si>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</si>
  <si>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</si>
  <si>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</si>
  <si>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</si>
  <si>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</si>
  <si>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</si>
  <si>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</si>
  <si>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</si>
  <si>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</si>
  <si>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</si>
  <si>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</si>
  <si>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</si>
  <si>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</si>
  <si>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</si>
  <si>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</si>
  <si>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</si>
  <si>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</si>
  <si>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</si>
  <si>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</si>
  <si>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</si>
  <si>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</si>
  <si>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</si>
  <si>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</si>
  <si>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</si>
  <si>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</si>
  <si>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</si>
  <si>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</si>
  <si>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</si>
  <si>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</si>
  <si>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</si>
  <si>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</si>
  <si>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</si>
  <si>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</si>
  <si>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</si>
  <si>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</si>
  <si>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</si>
  <si>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</si>
  <si>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</si>
  <si>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</si>
  <si>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</si>
  <si>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</si>
  <si>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</si>
  <si>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</si>
  <si>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</si>
  <si>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</si>
  <si>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</si>
  <si>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</si>
  <si>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</si>
  <si>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</si>
  <si>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</si>
  <si>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</si>
  <si>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</si>
  <si>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</si>
  <si>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</si>
  <si>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</si>
  <si>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</si>
  <si>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</si>
  <si>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</si>
  <si>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</si>
  <si>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</si>
  <si>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</si>
  <si>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</si>
  <si>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</si>
  <si>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</si>
  <si>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</si>
  <si>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</si>
  <si>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</si>
  <si>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</si>
  <si>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</si>
  <si>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</si>
  <si>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</si>
  <si>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</si>
  <si>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</si>
  <si>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</si>
  <si>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</si>
  <si>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</si>
  <si>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</si>
  <si>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</si>
  <si>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</si>
  <si>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</si>
  <si>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</si>
  <si>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</si>
  <si>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</si>
  <si>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</si>
  <si>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</si>
  <si>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</si>
  <si>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</si>
  <si>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</si>
  <si>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</si>
  <si>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</si>
  <si>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</si>
  <si>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</si>
  <si>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</si>
  <si>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</si>
  <si>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</si>
  <si>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</si>
  <si>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</si>
  <si>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</si>
  <si>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</si>
  <si>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</si>
  <si>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</si>
  <si>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</si>
  <si>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</si>
  <si>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</si>
  <si>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</si>
  <si>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</si>
  <si>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</si>
  <si>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</si>
  <si>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</si>
  <si>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</si>
  <si>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</si>
  <si>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</si>
  <si>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</si>
  <si>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</si>
  <si>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</si>
  <si>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</si>
  <si>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</si>
  <si>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</si>
  <si>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</si>
  <si>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</si>
  <si>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</si>
  <si>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</si>
  <si>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</si>
  <si>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</si>
  <si>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</si>
  <si>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</si>
  <si>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</si>
  <si>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</si>
  <si>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</si>
  <si>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</si>
  <si>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</si>
  <si>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</si>
  <si>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</si>
  <si>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</si>
  <si>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</si>
  <si>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</si>
  <si>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</si>
  <si>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</si>
  <si>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</si>
  <si>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</si>
  <si>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</si>
  <si>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</si>
  <si>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</si>
  <si>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</si>
  <si>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</si>
  <si>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</si>
  <si>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</si>
  <si>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</si>
  <si>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</si>
  <si>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</si>
  <si>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</si>
  <si>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</si>
  <si>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</si>
  <si>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</si>
  <si>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</si>
  <si>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</si>
  <si>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</si>
  <si>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</si>
  <si>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</si>
  <si>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</si>
  <si>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</si>
  <si>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</si>
  <si>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</si>
  <si>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</si>
  <si>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</si>
  <si>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</si>
  <si>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</si>
  <si>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</si>
  <si>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</si>
  <si>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</si>
  <si>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</si>
  <si>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</si>
  <si>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</si>
  <si>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</si>
  <si>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</si>
  <si>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</si>
  <si>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</si>
  <si>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</si>
  <si>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</si>
  <si>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</si>
  <si>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</si>
  <si>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</si>
  <si>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</si>
  <si>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</si>
  <si>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</si>
  <si>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</si>
  <si>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</si>
  <si>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</si>
  <si>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</si>
  <si>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</si>
  <si>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</si>
  <si>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</si>
  <si>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</si>
  <si>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</si>
  <si>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</si>
  <si>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</si>
  <si>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</si>
  <si>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</si>
  <si>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</si>
  <si>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</si>
  <si>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</si>
  <si>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</si>
  <si>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</si>
  <si>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</si>
  <si>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</si>
  <si>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</si>
  <si>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</si>
  <si>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</si>
  <si>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</si>
  <si>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</si>
  <si>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</si>
  <si>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</si>
  <si>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</si>
  <si>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</si>
  <si>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</si>
  <si>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</si>
  <si>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</si>
  <si>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</si>
  <si>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</si>
  <si>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</si>
  <si>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</si>
  <si>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</si>
  <si>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</si>
  <si>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</si>
  <si>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</si>
  <si>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</si>
  <si>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</si>
  <si>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</si>
  <si>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</si>
  <si>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</si>
  <si>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</si>
  <si>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</si>
  <si>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</si>
  <si>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</si>
  <si>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</si>
  <si>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</si>
  <si>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</si>
  <si>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</si>
  <si>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</si>
  <si>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</si>
  <si>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</si>
  <si>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</si>
  <si>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</si>
  <si>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</si>
  <si>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</si>
  <si>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</si>
  <si>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</si>
  <si>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</si>
  <si>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</si>
  <si>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</si>
  <si>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</si>
  <si>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</si>
  <si>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</si>
  <si>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</si>
  <si>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</si>
  <si>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</si>
  <si>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</si>
  <si>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</si>
  <si>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</si>
  <si>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</si>
  <si>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</si>
  <si>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</si>
  <si>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</si>
  <si>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</si>
  <si>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</si>
  <si>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</si>
  <si>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</si>
  <si>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</si>
  <si>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</si>
  <si>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</si>
  <si>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</si>
  <si>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</si>
  <si>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</si>
  <si>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</si>
  <si>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</si>
  <si>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</si>
  <si>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</si>
  <si>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</si>
  <si>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</si>
  <si>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</si>
  <si>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</si>
  <si>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</si>
  <si>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</si>
  <si>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</si>
  <si>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</si>
  <si>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</si>
  <si>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</si>
  <si>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</si>
  <si>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</si>
  <si>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</si>
  <si>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</si>
  <si>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</si>
  <si>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</si>
  <si>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</si>
  <si>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</si>
  <si>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</si>
  <si>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</si>
  <si>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</si>
  <si>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</si>
  <si>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</si>
  <si>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</si>
  <si>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</si>
  <si>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</si>
  <si>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</si>
  <si>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</si>
  <si>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</si>
  <si>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</si>
  <si>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</si>
  <si>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</si>
  <si>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</si>
  <si>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</si>
  <si>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</si>
  <si>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</si>
  <si>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</si>
  <si>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</si>
  <si>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</si>
  <si>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</si>
  <si>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</si>
  <si>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</si>
  <si>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</si>
  <si>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</si>
  <si>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</si>
  <si>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</si>
  <si>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</si>
  <si>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</si>
  <si>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</si>
  <si>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</si>
  <si>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</si>
  <si>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</si>
  <si>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</si>
  <si>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</si>
  <si>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</si>
  <si>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</si>
  <si>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</si>
  <si>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</si>
  <si>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</si>
  <si>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</si>
  <si>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</si>
  <si>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</si>
  <si>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</si>
  <si>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</si>
  <si>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</si>
  <si>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</si>
  <si>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</si>
  <si>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</si>
  <si>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</si>
  <si>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</si>
  <si>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</si>
  <si>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</si>
  <si>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</si>
  <si>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</si>
  <si>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</si>
  <si>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</si>
  <si>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</si>
  <si>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</si>
  <si>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</si>
  <si>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</si>
  <si>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</si>
  <si>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</si>
  <si>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</si>
  <si>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</si>
  <si>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</si>
  <si>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</si>
  <si>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</si>
  <si>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</si>
  <si>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</si>
  <si>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</si>
  <si>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</si>
  <si>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</si>
  <si>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</si>
  <si>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</si>
  <si>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</si>
  <si>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</si>
  <si>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</si>
  <si>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</si>
  <si>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</si>
  <si>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</si>
  <si>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</si>
  <si>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</si>
  <si>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</si>
  <si>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</si>
  <si>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</si>
  <si>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</si>
  <si>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</si>
  <si>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</si>
  <si>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</si>
  <si>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</si>
  <si>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</si>
  <si>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</si>
  <si>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</si>
  <si>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</si>
  <si>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</si>
  <si>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</si>
  <si>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</si>
  <si>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</si>
  <si>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</si>
  <si>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</si>
  <si>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</si>
  <si>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</si>
  <si>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</si>
  <si>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</si>
  <si>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</si>
  <si>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</si>
  <si>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</si>
  <si>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</si>
  <si>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</si>
  <si>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</si>
  <si>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</si>
  <si>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</si>
  <si>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</si>
  <si>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</si>
  <si>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</si>
  <si>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</si>
  <si>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</si>
  <si>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</si>
  <si>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</si>
  <si>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</si>
  <si>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</si>
  <si>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</si>
  <si>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</si>
  <si>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</si>
  <si>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</si>
  <si>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</si>
  <si>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</si>
  <si>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</si>
  <si>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</si>
  <si>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</si>
  <si>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</si>
  <si>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</si>
  <si>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</si>
  <si>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</si>
  <si>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</si>
  <si>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</si>
  <si>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</si>
  <si>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</si>
  <si>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</si>
  <si>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</si>
  <si>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</si>
  <si>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</si>
  <si>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</si>
  <si>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</si>
  <si>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</si>
  <si>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</si>
  <si>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</si>
  <si>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</si>
  <si>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</si>
  <si>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</si>
  <si>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</si>
  <si>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</si>
  <si>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</si>
  <si>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</si>
  <si>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</si>
  <si>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</si>
  <si>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</si>
  <si>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</si>
  <si>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</si>
  <si>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</si>
  <si>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</si>
  <si>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</si>
  <si>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</si>
  <si>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</si>
  <si>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</si>
  <si>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</si>
  <si>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</si>
  <si>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</si>
  <si>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</si>
  <si>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</si>
  <si>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</si>
  <si>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</si>
  <si>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</si>
  <si>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</si>
  <si>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</si>
  <si>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</si>
  <si>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</si>
  <si>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</si>
  <si>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</si>
  <si>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</si>
  <si>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</si>
  <si>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</si>
  <si>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</si>
  <si>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</si>
  <si>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</si>
  <si>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</si>
  <si>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</si>
  <si>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</si>
  <si>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</si>
  <si>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</si>
  <si>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</si>
  <si>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</si>
  <si>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</si>
  <si>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</si>
  <si>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</si>
  <si>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</si>
  <si>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</si>
  <si>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</si>
  <si>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</si>
  <si>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</si>
  <si>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</si>
  <si>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</si>
  <si>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</si>
  <si>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</si>
  <si>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</si>
  <si>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</si>
  <si>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</si>
  <si>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</si>
  <si>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</si>
  <si>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</si>
  <si>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</si>
  <si>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</si>
  <si>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</si>
  <si>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</si>
  <si>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</si>
  <si>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</si>
  <si>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</si>
  <si>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</si>
  <si>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</si>
  <si>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</si>
  <si>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</si>
  <si>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</si>
  <si>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</si>
  <si>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</si>
  <si>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</si>
  <si>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</si>
  <si>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</si>
  <si>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</si>
  <si>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</si>
  <si>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</si>
  <si>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</si>
  <si>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</si>
  <si>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</si>
  <si>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</si>
  <si>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</si>
  <si>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</si>
  <si>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</si>
  <si>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</si>
  <si>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</si>
  <si>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</si>
  <si>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</si>
  <si>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</si>
  <si>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</si>
  <si>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</si>
  <si>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</si>
  <si>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</si>
  <si>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</si>
  <si>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</si>
  <si>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</si>
  <si>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</si>
  <si>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</si>
  <si>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</si>
  <si>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</si>
  <si>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</si>
  <si>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</si>
  <si>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</si>
  <si>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</si>
  <si>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</si>
  <si>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</si>
  <si>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</si>
  <si>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</si>
  <si>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</si>
  <si>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</si>
  <si>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</si>
  <si>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</si>
  <si>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</si>
  <si>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</si>
  <si>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</si>
  <si>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</si>
  <si>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</si>
  <si>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</si>
  <si>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</si>
  <si>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</si>
  <si>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</si>
  <si>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</si>
  <si>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</si>
  <si>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</si>
  <si>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</si>
  <si>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</si>
  <si>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</si>
  <si>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</si>
  <si>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</si>
  <si>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</si>
  <si>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</si>
  <si>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</si>
  <si>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</si>
  <si>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</si>
  <si>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</si>
  <si>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</si>
  <si>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</si>
  <si>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</si>
  <si>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</si>
  <si>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</si>
  <si>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</si>
  <si>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</si>
  <si>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</si>
  <si>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</si>
  <si>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</si>
  <si>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</si>
  <si>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</si>
  <si>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</si>
  <si>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</si>
  <si>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</si>
  <si>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</si>
  <si>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</si>
  <si>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</si>
  <si>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</si>
  <si>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</si>
  <si>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</si>
  <si>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</si>
  <si>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</si>
  <si>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</si>
  <si>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</si>
  <si>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</si>
  <si>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</si>
  <si>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</si>
  <si>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</si>
  <si>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</si>
  <si>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</si>
  <si>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</si>
  <si>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</si>
  <si>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</si>
  <si>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</si>
  <si>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</si>
  <si>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</si>
  <si>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</si>
  <si>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</si>
  <si>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</si>
  <si>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</si>
  <si>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</si>
  <si>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</si>
  <si>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</si>
  <si>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</si>
  <si>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</si>
  <si>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</si>
  <si>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</si>
  <si>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</si>
  <si>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</si>
  <si>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</si>
  <si>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</si>
  <si>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</si>
  <si>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</si>
  <si>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</si>
  <si>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</si>
  <si>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</si>
  <si>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</si>
  <si>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</si>
  <si>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</si>
  <si>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</si>
  <si>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</si>
  <si>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</si>
  <si>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</si>
  <si>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</si>
  <si>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</si>
  <si>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</si>
  <si>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</si>
  <si>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</si>
  <si>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</si>
  <si>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</si>
  <si>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</si>
  <si>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</si>
  <si>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</si>
  <si>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</si>
  <si>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</si>
  <si>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</si>
  <si>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</si>
  <si>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</si>
  <si>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</si>
  <si>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</si>
  <si>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</si>
  <si>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</si>
  <si>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</si>
  <si>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</si>
  <si>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</si>
  <si>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</si>
  <si>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</si>
  <si>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</si>
  <si>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</si>
  <si>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</si>
  <si>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</si>
  <si>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</si>
  <si>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</si>
  <si>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</si>
  <si>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</si>
  <si>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</si>
  <si>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</si>
  <si>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</si>
  <si>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</si>
  <si>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</si>
  <si>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</si>
  <si>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</si>
  <si>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</si>
  <si>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</si>
  <si>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</si>
  <si>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</si>
  <si>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</si>
  <si>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</si>
  <si>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</si>
  <si>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</si>
  <si>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</si>
  <si>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</si>
  <si>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</si>
  <si>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</si>
  <si>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</si>
  <si>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</si>
  <si>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</si>
  <si>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</si>
  <si>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</si>
  <si>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</si>
  <si>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</si>
  <si>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</si>
  <si>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</si>
  <si>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</si>
  <si>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</si>
  <si>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</si>
  <si>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</si>
  <si>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</si>
  <si>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</si>
  <si>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</si>
  <si>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</si>
  <si>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</si>
  <si>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</si>
  <si>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</si>
  <si>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</si>
  <si>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</si>
  <si>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</si>
  <si>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</si>
  <si>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</si>
  <si>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</si>
  <si>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</si>
  <si>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</si>
  <si>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</si>
  <si>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</si>
  <si>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</si>
  <si>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</si>
  <si>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</si>
  <si>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</si>
  <si>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</si>
  <si>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</si>
  <si>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</si>
  <si>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</si>
  <si>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</si>
  <si>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</si>
  <si>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</si>
  <si>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</si>
  <si>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</si>
  <si>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</si>
  <si>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</si>
  <si>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</si>
  <si>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</si>
  <si>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</si>
  <si>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</si>
  <si>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</si>
  <si>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</si>
  <si>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</si>
  <si>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</si>
  <si>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</si>
  <si>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</si>
  <si>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</si>
  <si>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</si>
  <si>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</si>
  <si>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</si>
  <si>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</si>
  <si>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</si>
  <si>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</si>
  <si>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</si>
  <si>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</si>
  <si>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</si>
  <si>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</si>
  <si>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</si>
  <si>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</si>
  <si>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</si>
  <si>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</si>
  <si>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</si>
  <si>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</si>
  <si>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</si>
  <si>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</si>
  <si>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</si>
  <si>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</si>
  <si>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</si>
  <si>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</si>
  <si>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</si>
  <si>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</si>
  <si>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</si>
  <si>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</si>
  <si>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</si>
  <si>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</si>
  <si>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</si>
  <si>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</si>
  <si>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</si>
  <si>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</si>
  <si>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</si>
  <si>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</si>
  <si>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</si>
  <si>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</si>
  <si>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</si>
  <si>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</si>
  <si>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</si>
  <si>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</si>
  <si>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</si>
  <si>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</si>
  <si>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</si>
  <si>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</si>
  <si>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</si>
  <si>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</si>
  <si>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</si>
  <si>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</si>
  <si>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</si>
  <si>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</si>
  <si>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</si>
  <si>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</si>
  <si>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</si>
  <si>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</si>
  <si>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</si>
  <si>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</si>
  <si>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</si>
  <si>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</si>
  <si>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</si>
  <si>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</si>
  <si>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</si>
  <si>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</si>
  <si>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</si>
  <si>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</si>
  <si>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</si>
  <si>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</si>
  <si>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</si>
  <si>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</si>
  <si>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</si>
  <si>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</si>
  <si>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</si>
  <si>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</si>
  <si>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</si>
  <si>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</si>
  <si>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</si>
  <si>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</si>
  <si>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</si>
  <si>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</si>
  <si>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</si>
  <si>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</si>
  <si>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</si>
  <si>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</si>
  <si>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</si>
  <si>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</si>
  <si>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</si>
  <si>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</si>
  <si>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</si>
  <si>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</si>
  <si>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</si>
  <si>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</si>
  <si>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</si>
  <si>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</si>
  <si>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</si>
  <si>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</si>
  <si>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</si>
  <si>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</si>
  <si>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</si>
  <si>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</si>
  <si>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</si>
  <si>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</si>
  <si>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</si>
  <si>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</si>
  <si>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</si>
  <si>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</si>
  <si>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</si>
  <si>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</si>
  <si>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</si>
  <si>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</si>
  <si>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</si>
  <si>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</si>
  <si>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</si>
  <si>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</si>
  <si>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</si>
  <si>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</si>
  <si>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</si>
  <si>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</si>
  <si>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</si>
  <si>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</si>
  <si>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</si>
  <si>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</si>
  <si>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</si>
  <si>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</si>
  <si>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</si>
  <si>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</si>
  <si>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</si>
  <si>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</si>
  <si>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</si>
  <si>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</si>
  <si>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</si>
  <si>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</si>
  <si>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</si>
  <si>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</si>
  <si>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</si>
  <si>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</si>
  <si>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</si>
  <si>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</si>
  <si>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</si>
  <si>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</si>
  <si>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</si>
  <si>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</si>
  <si>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</si>
  <si>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</si>
  <si>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</si>
  <si>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</si>
  <si>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</si>
  <si>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</si>
  <si>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</si>
  <si>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</si>
  <si>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</si>
  <si>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</si>
  <si>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</si>
  <si>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</si>
  <si>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</si>
  <si>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</si>
  <si>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</si>
  <si>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</si>
  <si>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</si>
  <si>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</si>
  <si>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</si>
  <si>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</si>
  <si>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</si>
  <si>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</si>
  <si>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</si>
  <si>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</si>
  <si>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</si>
  <si>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</si>
  <si>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</si>
  <si>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</si>
  <si>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</si>
  <si>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</si>
  <si>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</si>
  <si>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</si>
  <si>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</si>
  <si>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</si>
  <si>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</si>
  <si>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</si>
  <si>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</si>
  <si>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</si>
  <si>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</si>
  <si>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</si>
  <si>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</si>
  <si>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</si>
  <si>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</si>
  <si>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</si>
  <si>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</si>
  <si>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</si>
  <si>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</si>
  <si>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</si>
  <si>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</si>
  <si>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</si>
  <si>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</si>
  <si>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</si>
  <si>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</si>
  <si>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</si>
  <si>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</si>
  <si>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</si>
  <si>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</si>
  <si>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</si>
  <si>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</si>
  <si>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</si>
  <si>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</si>
  <si>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</si>
  <si>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</si>
  <si>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</si>
  <si>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</si>
  <si>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</si>
  <si>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</si>
  <si>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</si>
  <si>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</si>
  <si>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</si>
  <si>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</si>
  <si>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</si>
  <si>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</si>
  <si>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</si>
  <si>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</si>
  <si>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</si>
  <si>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</si>
  <si>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</si>
  <si>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</si>
  <si>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</si>
  <si>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</si>
  <si>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</si>
  <si>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</si>
  <si>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</si>
  <si>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</si>
  <si>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</si>
  <si>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</si>
  <si>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</si>
  <si>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</si>
  <si>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</si>
  <si>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</si>
  <si>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</si>
  <si>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</si>
  <si>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</si>
  <si>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</si>
  <si>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</si>
  <si>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</si>
  <si>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</si>
  <si>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</si>
  <si>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</si>
  <si>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</si>
  <si>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</si>
  <si>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</si>
  <si>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</si>
  <si>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</si>
  <si>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</si>
  <si>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</si>
  <si>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</si>
  <si>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</si>
  <si>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</si>
  <si>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</si>
  <si>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</si>
  <si>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</si>
  <si>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</si>
  <si>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</si>
  <si>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</si>
  <si>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</si>
  <si>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</si>
  <si>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</si>
  <si>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</si>
  <si>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</si>
  <si>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</si>
  <si>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</si>
  <si>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</si>
  <si>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</si>
  <si>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</si>
  <si>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</si>
  <si>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</si>
  <si>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</si>
  <si>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</si>
  <si>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</si>
  <si>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</si>
  <si>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</si>
  <si>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</si>
  <si>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</si>
  <si>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</si>
  <si>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</si>
  <si>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</si>
  <si>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</si>
  <si>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</si>
  <si>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</si>
  <si>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</si>
  <si>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</si>
  <si>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</si>
  <si>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</si>
  <si>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</si>
  <si>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</si>
  <si>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</si>
  <si>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</si>
  <si>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</si>
  <si>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</si>
  <si>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</si>
  <si>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</si>
  <si>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</si>
  <si>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</si>
  <si>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</si>
  <si>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</si>
  <si>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</si>
  <si>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</si>
  <si>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</si>
  <si>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</si>
  <si>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</si>
  <si>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</si>
  <si>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</si>
  <si>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</si>
  <si>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</si>
  <si>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</si>
  <si>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</si>
  <si>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</si>
  <si>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</si>
  <si>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</si>
  <si>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</si>
  <si>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</si>
  <si>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</si>
  <si>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</si>
  <si>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</si>
  <si>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</si>
  <si>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</si>
  <si>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</si>
  <si>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</si>
  <si>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</si>
  <si>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</si>
  <si>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</si>
  <si>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</si>
  <si>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</si>
  <si>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</si>
  <si>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</si>
  <si>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</si>
  <si>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</si>
  <si>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</si>
  <si>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</si>
  <si>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</si>
  <si>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</si>
  <si>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</si>
  <si>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</si>
  <si>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</si>
  <si>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</si>
  <si>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</si>
  <si>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</si>
  <si>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</si>
  <si>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</si>
  <si>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</si>
  <si>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</si>
  <si>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</si>
  <si>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</si>
  <si>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</si>
  <si>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</si>
  <si>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</si>
  <si>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</si>
  <si>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</si>
  <si>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</si>
  <si>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</si>
  <si>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</si>
  <si>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</si>
  <si>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</si>
  <si>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</si>
  <si>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</si>
  <si>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</si>
  <si>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</si>
  <si>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</si>
  <si>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</si>
  <si>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</si>
  <si>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</si>
  <si>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</si>
  <si>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</si>
  <si>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</si>
  <si>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</si>
  <si>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</si>
  <si>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</si>
  <si>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</si>
  <si>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</si>
  <si>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</si>
  <si>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</si>
  <si>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</si>
  <si>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</si>
  <si>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</si>
  <si>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</si>
  <si>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</si>
  <si>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</si>
  <si>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</si>
  <si>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</si>
  <si>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</si>
  <si>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</si>
  <si>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</si>
  <si>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</si>
  <si>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</si>
  <si>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</si>
  <si>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</si>
  <si>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</si>
  <si>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</si>
  <si>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</si>
  <si>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</si>
  <si>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</si>
  <si>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</si>
  <si>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</si>
  <si>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</si>
  <si>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</si>
  <si>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</si>
  <si>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</si>
  <si>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</si>
  <si>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</si>
  <si>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</si>
  <si>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</si>
  <si>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</si>
  <si>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</si>
  <si>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</si>
  <si>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</si>
  <si>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</si>
  <si>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</si>
  <si>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</si>
  <si>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</si>
  <si>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</si>
  <si>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</si>
  <si>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</si>
  <si>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</si>
  <si>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</si>
  <si>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</si>
  <si>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</si>
  <si>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</si>
  <si>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</si>
  <si>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</si>
  <si>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</si>
  <si>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</si>
  <si>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</si>
  <si>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</si>
  <si>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</si>
  <si>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</si>
  <si>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</si>
  <si>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</si>
  <si>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</si>
  <si>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</si>
  <si>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</si>
  <si>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</si>
  <si>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</si>
  <si>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</si>
  <si>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</si>
  <si>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</si>
  <si>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</si>
  <si>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</si>
  <si>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</si>
  <si>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</si>
  <si>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</si>
  <si>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</si>
  <si>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</si>
  <si>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</si>
  <si>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</si>
  <si>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</si>
  <si>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</si>
  <si>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</si>
  <si>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</si>
  <si>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</si>
  <si>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</si>
  <si>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</si>
  <si>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</si>
  <si>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</si>
  <si>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</si>
  <si>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</si>
  <si>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</si>
  <si>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</si>
  <si>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</si>
  <si>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</si>
  <si>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</si>
  <si>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</si>
  <si>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</si>
  <si>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</si>
  <si>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</si>
  <si>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</si>
  <si>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</si>
  <si>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</si>
  <si>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</si>
  <si>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</si>
  <si>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</si>
  <si>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</si>
  <si>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</si>
  <si>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</si>
  <si>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</si>
  <si>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</si>
  <si>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</si>
  <si>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</si>
  <si>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</si>
  <si>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</si>
  <si>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</si>
  <si>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</si>
  <si>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</si>
  <si>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</si>
  <si>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</si>
  <si>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</si>
  <si>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</si>
  <si>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</si>
  <si>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</si>
  <si>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</si>
  <si>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</si>
  <si>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</si>
  <si>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</si>
  <si>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</si>
  <si>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</si>
  <si>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</si>
  <si>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</si>
  <si>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</si>
  <si>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</si>
  <si>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</si>
  <si>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</si>
  <si>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</si>
  <si>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</si>
  <si>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</si>
  <si>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</si>
  <si>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</si>
  <si>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</si>
  <si>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</si>
  <si>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</si>
  <si>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</si>
  <si>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</si>
  <si>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</si>
  <si>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</si>
  <si>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</si>
  <si>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</si>
  <si>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</si>
  <si>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</si>
  <si>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</si>
  <si>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</si>
  <si>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</si>
  <si>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</si>
  <si>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</si>
  <si>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</si>
  <si>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</si>
  <si>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</si>
  <si>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</si>
  <si>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</si>
  <si>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</si>
  <si>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</si>
  <si>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</si>
  <si>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</si>
  <si>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</si>
  <si>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</si>
  <si>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</si>
  <si>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</si>
  <si>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</si>
  <si>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</si>
  <si>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</si>
  <si>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</si>
  <si>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</si>
  <si>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</si>
  <si>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</si>
  <si>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</si>
  <si>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</si>
  <si>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</si>
  <si>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</si>
  <si>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</si>
  <si>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</si>
  <si>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</si>
  <si>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</si>
  <si>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</si>
  <si>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</si>
  <si>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</si>
  <si>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</si>
  <si>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</si>
  <si>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</si>
  <si>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</si>
  <si>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</si>
  <si>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</si>
  <si>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</si>
  <si>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</si>
  <si>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</si>
  <si>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</si>
  <si>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</si>
  <si>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</si>
  <si>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</si>
  <si>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</si>
  <si>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</si>
  <si>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</si>
  <si>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</si>
  <si>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</si>
  <si>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</si>
  <si>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</si>
  <si>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</si>
  <si>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</si>
  <si>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</si>
  <si>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</si>
  <si>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</si>
  <si>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</si>
  <si>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</si>
  <si>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</si>
  <si>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</si>
  <si>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</si>
  <si>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</si>
  <si>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</si>
  <si>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</si>
  <si>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</si>
  <si>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</si>
  <si>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</si>
  <si>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</si>
  <si>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</si>
  <si>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</si>
  <si>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</si>
  <si>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</si>
  <si>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</si>
  <si>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</si>
  <si>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</si>
  <si>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</si>
  <si>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</si>
  <si>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</si>
  <si>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</si>
  <si>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</si>
  <si>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</si>
  <si>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</si>
  <si>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</si>
  <si>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</si>
  <si>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</si>
  <si>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</si>
  <si>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</si>
  <si>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</si>
  <si>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</si>
  <si>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</si>
  <si>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</si>
  <si>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</si>
  <si>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</si>
  <si>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</si>
  <si>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</si>
  <si>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</si>
  <si>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</si>
  <si>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</si>
  <si>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</si>
  <si>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</si>
  <si>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</si>
  <si>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</si>
  <si>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</si>
  <si>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</si>
  <si>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</si>
  <si>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</si>
  <si>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</si>
  <si>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</si>
  <si>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</si>
  <si>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</si>
  <si>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</si>
  <si>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</si>
  <si>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</si>
  <si>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</si>
  <si>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</si>
  <si>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</si>
  <si>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</si>
  <si>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</si>
  <si>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</si>
  <si>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</si>
  <si>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</si>
  <si>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</si>
  <si>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</si>
  <si>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</si>
  <si>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</si>
  <si>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</si>
  <si>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</si>
  <si>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</si>
  <si>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</si>
  <si>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</si>
  <si>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</si>
  <si>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</si>
  <si>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</si>
  <si>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</si>
  <si>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</si>
  <si>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</si>
  <si>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</si>
  <si>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</si>
  <si>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</si>
  <si>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</si>
  <si>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</si>
  <si>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</si>
  <si>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</si>
  <si>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</si>
  <si>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</si>
  <si>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</si>
  <si>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</si>
  <si>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</si>
  <si>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</si>
  <si>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</si>
  <si>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</si>
  <si>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</si>
  <si>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</si>
  <si>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</si>
  <si>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</si>
  <si>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</si>
  <si>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</si>
  <si>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</si>
  <si>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</si>
  <si>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</si>
  <si>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</si>
  <si>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</si>
  <si>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</si>
  <si>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</si>
  <si>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</si>
  <si>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</si>
  <si>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</si>
  <si>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</si>
  <si>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</si>
  <si>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</si>
  <si>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</si>
  <si>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</si>
  <si>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</si>
  <si>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</si>
  <si>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</si>
  <si>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</si>
  <si>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</si>
  <si>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</si>
  <si>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</si>
  <si>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</si>
  <si>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</si>
  <si>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</si>
  <si>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</si>
  <si>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</si>
  <si>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</si>
  <si>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</si>
  <si>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</si>
  <si>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</si>
  <si>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</si>
  <si>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</si>
  <si>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</si>
  <si>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</si>
  <si>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</si>
  <si>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</si>
  <si>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</si>
  <si>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</si>
  <si>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</si>
  <si>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</si>
  <si>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</si>
  <si>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</si>
  <si>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</si>
  <si>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</si>
  <si>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</si>
  <si>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</si>
  <si>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</si>
  <si>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</si>
  <si>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</si>
  <si>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</si>
  <si>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</si>
  <si>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</si>
  <si>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</si>
  <si>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</si>
  <si>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</si>
  <si>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</si>
  <si>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</si>
  <si>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</si>
  <si>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</si>
  <si>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</si>
  <si>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</si>
  <si>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</si>
  <si>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</si>
  <si>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</si>
  <si>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</si>
  <si>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</si>
  <si>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</si>
  <si>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</si>
  <si>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</si>
  <si>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</si>
  <si>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</si>
  <si>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</si>
  <si>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</si>
  <si>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</si>
  <si>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</si>
  <si>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</si>
  <si>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</si>
  <si>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</si>
  <si>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</si>
  <si>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</si>
  <si>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</si>
  <si>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</si>
  <si>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</si>
  <si>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</si>
  <si>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</si>
  <si>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</si>
  <si>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</si>
  <si>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</si>
  <si>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</si>
  <si>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</si>
  <si>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</si>
  <si>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</si>
  <si>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</si>
  <si>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</si>
  <si>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</si>
  <si>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</si>
  <si>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</si>
  <si>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</si>
  <si>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</si>
  <si>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</si>
  <si>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</si>
  <si>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</si>
  <si>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</si>
  <si>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</si>
  <si>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</si>
  <si>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</si>
  <si>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</si>
  <si>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</si>
  <si>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</si>
  <si>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</si>
  <si>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</si>
  <si>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</si>
  <si>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</si>
  <si>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</si>
  <si>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</si>
  <si>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</si>
  <si>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</si>
  <si>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</si>
  <si>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</si>
  <si>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</si>
  <si>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</si>
  <si>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</si>
  <si>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</si>
  <si>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</si>
  <si>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</si>
  <si>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</si>
  <si>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</si>
  <si>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</si>
  <si>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</si>
  <si>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</si>
  <si>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</si>
  <si>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</si>
  <si>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</si>
  <si>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</si>
  <si>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</si>
  <si>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</si>
  <si>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</si>
  <si>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</si>
  <si>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</si>
  <si>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</si>
  <si>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</si>
  <si>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</si>
  <si>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</si>
  <si>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</si>
  <si>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</si>
  <si>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</si>
  <si>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</si>
  <si>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</si>
  <si>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</si>
  <si>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</si>
  <si>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</si>
  <si>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</si>
  <si>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</si>
  <si>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</si>
  <si>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</si>
  <si>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</si>
  <si>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</si>
  <si>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</si>
  <si>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</si>
  <si>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</si>
  <si>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</si>
  <si>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</si>
  <si>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</si>
  <si>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</si>
  <si>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</si>
  <si>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</si>
  <si>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</si>
  <si>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</si>
  <si>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</si>
  <si>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</si>
  <si>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</si>
  <si>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</si>
  <si>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</si>
  <si>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</si>
  <si>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</si>
  <si>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</si>
  <si>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</si>
  <si>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</si>
  <si>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</si>
  <si>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</si>
  <si>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</si>
  <si>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</si>
  <si>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</si>
  <si>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</si>
  <si>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</si>
  <si>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</si>
  <si>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</si>
  <si>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</si>
  <si>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</si>
  <si>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</si>
  <si>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</si>
  <si>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</si>
  <si>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</si>
  <si>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</si>
  <si>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</si>
  <si>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</si>
  <si>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</si>
  <si>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</si>
  <si>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</si>
  <si>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</si>
  <si>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</si>
  <si>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</si>
  <si>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</si>
  <si>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</si>
  <si>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</si>
  <si>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</si>
  <si>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</si>
  <si>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</si>
  <si>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</si>
  <si>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</si>
  <si>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</si>
  <si>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</si>
  <si>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</si>
  <si>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</si>
  <si>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</si>
  <si>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</si>
  <si>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</si>
  <si>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</si>
  <si>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</si>
  <si>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</si>
  <si>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</si>
  <si>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</si>
  <si>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</si>
  <si>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</si>
  <si>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</si>
  <si>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</si>
  <si>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</si>
  <si>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</si>
  <si>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</si>
  <si>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</si>
  <si>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</si>
  <si>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</si>
  <si>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</si>
  <si>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</si>
  <si>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</si>
  <si>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</si>
  <si>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</si>
  <si>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</si>
  <si>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</si>
  <si>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</si>
  <si>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</si>
  <si>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</si>
  <si>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</si>
  <si>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</si>
  <si>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</si>
  <si>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</si>
  <si>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</si>
  <si>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</si>
  <si>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</si>
  <si>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</si>
  <si>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</si>
  <si>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</si>
  <si>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</si>
  <si>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</si>
  <si>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</si>
  <si>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</si>
  <si>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</si>
  <si>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</si>
  <si>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</si>
  <si>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</si>
  <si>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</si>
  <si>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</si>
  <si>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</si>
  <si>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</si>
  <si>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</si>
  <si>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</si>
  <si>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</si>
  <si>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</si>
  <si>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</si>
  <si>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</si>
  <si>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</si>
  <si>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</si>
  <si>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</si>
  <si>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</si>
  <si>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</si>
  <si>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</si>
  <si>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</si>
  <si>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</si>
  <si>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</si>
  <si>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</si>
  <si>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</si>
  <si>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</si>
  <si>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</si>
  <si>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</si>
  <si>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</si>
  <si>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</si>
  <si>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</si>
  <si>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</si>
  <si>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</si>
  <si>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</si>
  <si>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</si>
  <si>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</si>
  <si>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</si>
  <si>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</si>
  <si>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</si>
  <si>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</si>
  <si>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</si>
  <si>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</si>
  <si>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</si>
  <si>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</si>
  <si>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</si>
  <si>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</si>
  <si>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</si>
  <si>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</si>
  <si>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</si>
  <si>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</si>
  <si>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</si>
  <si>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</si>
  <si>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</si>
  <si>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</si>
  <si>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</si>
  <si>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</si>
  <si>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</si>
  <si>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</si>
  <si>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</si>
  <si>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</si>
  <si>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</si>
  <si>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</si>
  <si>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</si>
  <si>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</si>
  <si>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</si>
  <si>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</si>
  <si>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</si>
  <si>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</si>
  <si>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</si>
  <si>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</si>
  <si>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</si>
  <si>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</si>
  <si>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</si>
  <si>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</si>
  <si>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</si>
  <si>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</si>
  <si>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</si>
  <si>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</si>
  <si>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</si>
  <si>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</si>
  <si>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</si>
  <si>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</si>
  <si>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</si>
  <si>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</si>
  <si>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</si>
  <si>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</si>
  <si>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</si>
  <si>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</si>
  <si>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</si>
  <si>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</si>
  <si>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</si>
  <si>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</si>
  <si>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</si>
  <si>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</si>
  <si>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</si>
  <si>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</si>
  <si>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</si>
  <si>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</si>
  <si>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</si>
  <si>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</si>
  <si>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</si>
  <si>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</si>
  <si>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</si>
  <si>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</si>
  <si>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</si>
  <si>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</si>
  <si>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</si>
  <si>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</si>
  <si>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</si>
  <si>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</si>
  <si>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</si>
  <si>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</si>
  <si>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</si>
  <si>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</si>
  <si>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</si>
  <si>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</si>
  <si>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</si>
  <si>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</si>
  <si>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</si>
  <si>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</si>
  <si>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</si>
  <si>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</si>
  <si>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</si>
  <si>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</si>
  <si>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</si>
  <si>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</si>
  <si>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</si>
  <si>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</si>
  <si>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</si>
  <si>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</si>
  <si>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</si>
  <si>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</si>
  <si>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</si>
  <si>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</si>
  <si>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</si>
  <si>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</si>
  <si>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</si>
  <si>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</si>
  <si>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</si>
  <si>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</si>
  <si>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</si>
  <si>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</si>
  <si>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</si>
  <si>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</si>
  <si>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</si>
  <si>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</si>
  <si>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</si>
  <si>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</si>
  <si>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</si>
  <si>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</si>
  <si>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</si>
  <si>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</si>
  <si>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</si>
  <si>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</si>
  <si>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</si>
  <si>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</si>
  <si>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</si>
  <si>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</si>
  <si>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</si>
  <si>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</si>
  <si>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</si>
  <si>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</si>
  <si>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</si>
  <si>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</si>
  <si>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</si>
  <si>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</si>
  <si>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</si>
  <si>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</si>
  <si>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</si>
  <si>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</si>
  <si>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</si>
  <si>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</si>
  <si>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</si>
  <si>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</si>
  <si>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</si>
  <si>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</si>
  <si>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</si>
  <si>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</si>
  <si>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</si>
  <si>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</si>
  <si>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</si>
  <si>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</si>
  <si>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</si>
  <si>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</si>
  <si>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</si>
  <si>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</si>
  <si>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</si>
  <si>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</si>
  <si>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</si>
  <si>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</si>
  <si>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</si>
  <si>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</si>
  <si>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</si>
  <si>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</si>
  <si>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</si>
  <si>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</si>
  <si>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</si>
  <si>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</si>
  <si>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</si>
  <si>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</si>
  <si>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</si>
  <si>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</si>
  <si>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</si>
  <si>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</si>
  <si>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</si>
  <si>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</si>
  <si>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</si>
  <si>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</si>
  <si>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</si>
  <si>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</si>
  <si>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</si>
  <si>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</si>
  <si>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</si>
  <si>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</si>
  <si>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</si>
  <si>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</si>
  <si>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</si>
  <si>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</si>
  <si>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</si>
  <si>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</si>
  <si>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</si>
  <si>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</si>
  <si>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</si>
  <si>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</si>
  <si>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</si>
  <si>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</si>
  <si>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</si>
  <si>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</si>
  <si>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</si>
  <si>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</si>
  <si>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</si>
  <si>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</si>
  <si>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</si>
  <si>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</si>
  <si>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</si>
  <si>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</si>
  <si>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</si>
  <si>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</si>
  <si>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</si>
  <si>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</si>
  <si>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</si>
  <si>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</si>
  <si>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</si>
  <si>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</si>
  <si>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</si>
  <si>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</si>
  <si>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</si>
  <si>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</si>
  <si>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</si>
  <si>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</si>
  <si>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</si>
  <si>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</si>
  <si>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</si>
  <si>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</si>
  <si>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</si>
  <si>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</si>
  <si>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</si>
  <si>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</si>
  <si>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</si>
  <si>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</si>
  <si>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</si>
  <si>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</si>
  <si>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</si>
  <si>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</si>
  <si>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</si>
  <si>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</si>
  <si>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</si>
  <si>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</si>
  <si>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</si>
  <si>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</si>
  <si>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</si>
  <si>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</si>
  <si>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</si>
  <si>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</si>
  <si>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</si>
  <si>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</si>
  <si>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</si>
  <si>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</si>
  <si>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</si>
  <si>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</si>
  <si>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</si>
  <si>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</si>
  <si>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</si>
  <si>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</si>
  <si>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</si>
  <si>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</si>
  <si>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</si>
  <si>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</si>
  <si>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</si>
  <si>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</si>
  <si>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</si>
  <si>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</si>
  <si>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</si>
  <si>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</si>
  <si>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</si>
  <si>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</si>
  <si>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</si>
  <si>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</si>
  <si>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</si>
  <si>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</si>
  <si>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</si>
  <si>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</si>
  <si>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</si>
  <si>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</si>
  <si>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</si>
  <si>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</si>
  <si>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</si>
  <si>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</si>
  <si>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</si>
  <si>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</si>
  <si>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</si>
  <si>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</si>
  <si>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</si>
  <si>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</si>
  <si>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</si>
  <si>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</si>
  <si>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</si>
  <si>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</si>
  <si>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</si>
  <si>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</si>
  <si>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</si>
  <si>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</si>
  <si>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</si>
  <si>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</si>
  <si>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</si>
  <si>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</si>
  <si>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</si>
  <si>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</si>
  <si>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</si>
  <si>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</si>
  <si>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</si>
  <si>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</si>
  <si>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</si>
  <si>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</si>
  <si>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</si>
  <si>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</si>
  <si>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</si>
  <si>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</si>
  <si>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</si>
  <si>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</si>
  <si>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</si>
  <si>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</si>
  <si>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</si>
  <si>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</si>
  <si>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</si>
  <si>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</si>
  <si>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</si>
  <si>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</si>
  <si>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</si>
  <si>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</si>
  <si>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</si>
  <si>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</si>
  <si>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</si>
  <si>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</si>
  <si>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</si>
  <si>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</si>
  <si>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</si>
  <si>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</si>
  <si>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</si>
  <si>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</si>
  <si>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</si>
  <si>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</si>
  <si>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</si>
  <si>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</si>
  <si>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</si>
  <si>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</si>
  <si>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</si>
  <si>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</si>
  <si>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</si>
  <si>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</si>
  <si>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</si>
  <si>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</si>
  <si>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</si>
  <si>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</si>
  <si>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</si>
  <si>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</si>
  <si>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</si>
  <si>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</si>
  <si>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</si>
  <si>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</si>
  <si>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</si>
  <si>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</si>
  <si>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</si>
  <si>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</si>
  <si>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</si>
  <si>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</si>
  <si>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</si>
  <si>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</si>
  <si>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</si>
  <si>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</si>
  <si>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</si>
  <si>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</si>
  <si>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</si>
  <si>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</si>
  <si>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</si>
  <si>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</si>
  <si>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</si>
  <si>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</si>
  <si>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</si>
  <si>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</si>
  <si>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</si>
  <si>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</si>
  <si>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</si>
  <si>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</si>
  <si>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</si>
  <si>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</si>
  <si>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</si>
  <si>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</si>
  <si>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</si>
  <si>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</si>
  <si>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</si>
  <si>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</si>
  <si>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</si>
  <si>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</si>
  <si>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</si>
  <si>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</si>
  <si>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</si>
  <si>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</si>
  <si>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</si>
  <si>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</si>
  <si>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</si>
  <si>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</si>
  <si>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</si>
  <si>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</si>
  <si>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</si>
  <si>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</si>
  <si>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</si>
  <si>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</si>
  <si>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</si>
  <si>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</si>
  <si>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</si>
  <si>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</si>
  <si>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</si>
  <si>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</si>
  <si>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</si>
  <si>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</si>
  <si>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</si>
  <si>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</si>
  <si>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</si>
  <si>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</si>
  <si>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</si>
  <si>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</si>
  <si>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</si>
  <si>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</si>
  <si>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</si>
  <si>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</si>
  <si>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</si>
  <si>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</si>
  <si>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</si>
  <si>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</si>
  <si>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</si>
  <si>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</si>
  <si>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</si>
  <si>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</si>
  <si>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</si>
  <si>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</si>
  <si>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</si>
  <si>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</si>
  <si>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</si>
  <si>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</si>
  <si>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</si>
  <si>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</si>
  <si>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</si>
  <si>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</si>
  <si>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</si>
  <si>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</si>
  <si>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</si>
  <si>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</si>
  <si>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</si>
  <si>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</si>
  <si>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</si>
  <si>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</si>
  <si>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</si>
  <si>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</si>
  <si>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</si>
  <si>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</si>
  <si>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</si>
  <si>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</si>
  <si>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</si>
  <si>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</si>
  <si>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</si>
  <si>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</si>
  <si>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</si>
  <si>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</si>
  <si>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</si>
  <si>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</si>
  <si>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</si>
  <si>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</si>
  <si>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</si>
  <si>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</si>
  <si>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</si>
  <si>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</si>
  <si>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</si>
  <si>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</si>
  <si>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</si>
  <si>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</si>
  <si>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</si>
  <si>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</si>
  <si>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</si>
  <si>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</si>
  <si>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</si>
  <si>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</si>
  <si>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</si>
  <si>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</si>
  <si>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</si>
  <si>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</si>
  <si>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</si>
  <si>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</si>
  <si>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</si>
  <si>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</si>
  <si>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</si>
  <si>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</si>
  <si>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</si>
  <si>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</si>
  <si>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</si>
  <si>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</si>
  <si>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</si>
  <si>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</si>
  <si>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</si>
  <si>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</si>
  <si>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</si>
  <si>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</si>
  <si>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</si>
  <si>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</si>
  <si>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</si>
  <si>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</si>
  <si>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</si>
  <si>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</si>
  <si>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</si>
  <si>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</si>
  <si>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</si>
  <si>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</si>
  <si>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</si>
  <si>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</si>
  <si>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</si>
  <si>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</si>
  <si>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</si>
  <si>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</si>
  <si>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</si>
  <si>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</si>
  <si>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</si>
  <si>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</si>
  <si>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</si>
  <si>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</si>
  <si>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</si>
  <si>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</si>
  <si>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</si>
  <si>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</si>
  <si>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</si>
  <si>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</si>
  <si>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</si>
  <si>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</si>
  <si>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</si>
  <si>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</si>
  <si>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</si>
  <si>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</si>
  <si>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</si>
  <si>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</si>
  <si>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</si>
  <si>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</si>
  <si>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</si>
  <si>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</si>
  <si>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</si>
  <si>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</si>
  <si>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</si>
  <si>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</si>
  <si>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</si>
  <si>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</si>
  <si>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</si>
  <si>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</si>
  <si>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</si>
  <si>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</si>
  <si>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</si>
  <si>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</si>
  <si>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</si>
  <si>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</si>
  <si>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</si>
  <si>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</si>
  <si>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</si>
  <si>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</si>
  <si>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</si>
  <si>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</si>
  <si>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</si>
  <si>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</si>
  <si>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</si>
  <si>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</si>
  <si>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</si>
  <si>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</si>
  <si>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</si>
  <si>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</si>
  <si>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</si>
  <si>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</si>
  <si>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</si>
  <si>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</si>
  <si>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</si>
  <si>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</si>
  <si>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</si>
  <si>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</si>
  <si>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</si>
  <si>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</si>
  <si>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</si>
  <si>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</si>
  <si>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</si>
  <si>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</si>
  <si>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</si>
  <si>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</si>
  <si>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</si>
  <si>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</si>
  <si>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</si>
  <si>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</si>
  <si>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</si>
  <si>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</si>
  <si>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</si>
  <si>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</si>
  <si>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</si>
  <si>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</si>
  <si>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</si>
  <si>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</si>
  <si>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</si>
  <si>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</si>
  <si>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</si>
  <si>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</si>
  <si>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</si>
  <si>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</si>
  <si>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</si>
  <si>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</si>
  <si>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</si>
  <si>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</si>
  <si>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</si>
  <si>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</si>
  <si>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</si>
  <si>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</si>
  <si>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</si>
  <si>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</si>
  <si>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</si>
  <si>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</si>
  <si>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</si>
  <si>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</si>
  <si>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</si>
  <si>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</si>
  <si>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</si>
  <si>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</si>
  <si>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</si>
  <si>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</si>
  <si>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</si>
  <si>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</si>
  <si>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</si>
  <si>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</si>
  <si>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</si>
  <si>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</si>
  <si>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</si>
  <si>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</si>
  <si>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</si>
  <si>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</si>
  <si>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</si>
  <si>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</si>
  <si>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</si>
  <si>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</si>
  <si>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</si>
  <si>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</si>
  <si>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</si>
  <si>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</si>
  <si>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</si>
  <si>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</si>
  <si>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</si>
  <si>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</si>
  <si>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</si>
  <si>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</si>
  <si>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</si>
  <si>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</si>
  <si>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</si>
  <si>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</si>
  <si>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</si>
  <si>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</si>
  <si>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</si>
  <si>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</si>
  <si>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</si>
  <si>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</si>
  <si>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</si>
  <si>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</si>
  <si>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</si>
  <si>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</si>
  <si>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</si>
  <si>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</si>
  <si>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</si>
  <si>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</si>
  <si>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</si>
  <si>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</si>
  <si>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</si>
  <si>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</si>
  <si>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</si>
  <si>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</si>
  <si>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</si>
  <si>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</si>
  <si>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</si>
  <si>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</si>
  <si>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</si>
  <si>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</si>
  <si>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</si>
  <si>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</si>
  <si>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</si>
  <si>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</si>
  <si>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</si>
  <si>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</si>
  <si>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</si>
  <si>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</si>
  <si>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</si>
  <si>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</si>
  <si>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</si>
  <si>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</si>
  <si>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</si>
  <si>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</si>
  <si>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</si>
  <si>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</si>
  <si>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</si>
  <si>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</si>
  <si>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</si>
  <si>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</si>
  <si>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</si>
  <si>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</si>
  <si>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</si>
  <si>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</si>
  <si>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</si>
  <si>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</si>
  <si>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</si>
  <si>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</si>
  <si>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</si>
  <si>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</si>
  <si>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</si>
  <si>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</si>
  <si>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</si>
  <si>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</si>
  <si>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</si>
  <si>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</si>
  <si>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</si>
  <si>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</si>
  <si>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</si>
  <si>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</si>
  <si>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</si>
  <si>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</si>
  <si>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</si>
  <si>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</si>
  <si>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</si>
  <si>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</si>
  <si>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</si>
  <si>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</si>
  <si>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</si>
  <si>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</si>
  <si>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</si>
  <si>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</si>
  <si>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</si>
  <si>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</si>
  <si>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</si>
  <si>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</si>
  <si>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</si>
  <si>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</si>
  <si>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</si>
  <si>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</si>
  <si>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</si>
  <si>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</si>
  <si>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</si>
  <si>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</si>
  <si>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</si>
  <si>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</si>
  <si>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</si>
  <si>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</si>
  <si>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</si>
  <si>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</si>
  <si>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</si>
  <si>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</si>
  <si>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</si>
  <si>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</si>
  <si>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</si>
  <si>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</si>
  <si>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</si>
  <si>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</si>
  <si>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</si>
  <si>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</si>
  <si>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</si>
  <si>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</si>
  <si>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</si>
  <si>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</si>
  <si>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</si>
  <si>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</si>
  <si>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</si>
  <si>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</si>
  <si>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</si>
  <si>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</si>
  <si>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</si>
  <si>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</si>
  <si>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</si>
  <si>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</si>
  <si>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</si>
  <si>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</si>
  <si>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</si>
  <si>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</si>
  <si>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</si>
  <si>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</si>
  <si>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</si>
  <si>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</si>
  <si>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</si>
  <si>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</si>
  <si>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</si>
  <si>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</si>
  <si>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</si>
  <si>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</si>
  <si>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</si>
  <si>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</si>
  <si>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</si>
  <si>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</si>
  <si>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</si>
  <si>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</si>
  <si>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</si>
  <si>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</si>
  <si>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</si>
  <si>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</si>
  <si>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</si>
  <si>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</si>
  <si>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</si>
  <si>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</si>
  <si>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</si>
  <si>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</si>
  <si>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</si>
  <si>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</si>
  <si>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</si>
  <si>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</si>
  <si>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</si>
  <si>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</si>
  <si>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</si>
  <si>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</si>
  <si>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</si>
  <si>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</si>
  <si>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</si>
  <si>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</si>
  <si>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</si>
  <si>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</si>
  <si>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</si>
  <si>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</si>
  <si>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</si>
  <si>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</si>
  <si>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</si>
  <si>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</si>
  <si>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</si>
  <si>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</si>
  <si>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</si>
  <si>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</si>
  <si>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</si>
  <si>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</si>
  <si>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</si>
  <si>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</si>
  <si>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</si>
  <si>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</si>
  <si>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</si>
  <si>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</si>
  <si>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</si>
  <si>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</si>
  <si>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</si>
  <si>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</si>
  <si>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</si>
  <si>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</si>
  <si>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</si>
  <si>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</si>
  <si>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</si>
  <si>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</si>
  <si>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</si>
  <si>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</si>
  <si>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</si>
  <si>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</si>
  <si>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</si>
  <si>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</si>
  <si>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</si>
  <si>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</si>
  <si>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</si>
  <si>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</si>
  <si>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</si>
  <si>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</si>
  <si>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</si>
  <si>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</si>
  <si>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</si>
  <si>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</si>
  <si>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</si>
  <si>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</si>
  <si>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</si>
  <si>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</si>
  <si>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</si>
  <si>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</si>
  <si>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</si>
  <si>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</si>
  <si>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</si>
  <si>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</si>
  <si>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</si>
  <si>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</si>
  <si>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</si>
  <si>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</si>
  <si>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</si>
  <si>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</si>
  <si>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</si>
  <si>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</si>
  <si>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</si>
  <si>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</si>
  <si>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</si>
  <si>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</si>
  <si>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</si>
  <si>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</si>
  <si>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</si>
  <si>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</si>
  <si>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</si>
  <si>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</si>
  <si>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</si>
  <si>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</si>
  <si>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</si>
  <si>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</si>
  <si>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</si>
  <si>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</si>
  <si>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</si>
  <si>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</si>
  <si>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</si>
  <si>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</si>
  <si>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</si>
  <si>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</si>
  <si>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</si>
  <si>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</si>
  <si>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</si>
  <si>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</si>
  <si>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</si>
  <si>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</si>
  <si>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</si>
  <si>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</si>
  <si>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</si>
  <si>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</si>
  <si>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</si>
  <si>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</si>
  <si>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</si>
  <si>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</si>
  <si>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</si>
  <si>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</si>
  <si>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</si>
  <si>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</si>
  <si>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</si>
  <si>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</si>
  <si>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</si>
  <si>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</si>
  <si>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</si>
  <si>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</si>
  <si>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</si>
  <si>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</si>
  <si>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</si>
  <si>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</si>
  <si>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</si>
  <si>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</si>
  <si>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</si>
  <si>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</si>
  <si>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</si>
  <si>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</si>
  <si>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</si>
  <si>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</si>
  <si>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</si>
  <si>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</si>
  <si>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</si>
  <si>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</si>
  <si>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</si>
  <si>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</si>
  <si>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</si>
  <si>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</si>
  <si>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</si>
  <si>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</si>
  <si>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</si>
  <si>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</si>
  <si>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</si>
  <si>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</si>
  <si>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</si>
  <si>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</si>
  <si>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</si>
  <si>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</si>
  <si>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</si>
  <si>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</si>
  <si>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</si>
  <si>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</si>
  <si>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</si>
  <si>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</si>
  <si>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</si>
  <si>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</si>
  <si>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</si>
  <si>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</si>
  <si>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</si>
  <si>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</si>
  <si>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</si>
  <si>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</si>
  <si>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</si>
  <si>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</si>
  <si>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</si>
  <si>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</si>
  <si>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</si>
  <si>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</si>
  <si>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</si>
  <si>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</si>
  <si>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</si>
  <si>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</si>
  <si>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</si>
  <si>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</si>
  <si>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</si>
  <si>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</si>
  <si>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</si>
  <si>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</si>
  <si>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</si>
  <si>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</si>
  <si>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</si>
  <si>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</si>
  <si>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</si>
  <si>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</si>
  <si>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</si>
  <si>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</si>
  <si>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</si>
  <si>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</si>
  <si>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</si>
  <si>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</si>
  <si>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</si>
  <si>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</si>
  <si>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</si>
  <si>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</si>
  <si>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</si>
  <si>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</si>
  <si>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</si>
  <si>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</si>
  <si>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</si>
  <si>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</si>
  <si>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</si>
  <si>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</si>
  <si>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</si>
  <si>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</si>
  <si>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</si>
  <si>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</si>
  <si>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</si>
  <si>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</si>
  <si>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</si>
  <si>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</si>
  <si>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</si>
  <si>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</si>
  <si>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</si>
  <si>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</si>
  <si>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</si>
  <si>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</si>
  <si>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</si>
  <si>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</si>
  <si>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</si>
  <si>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</si>
  <si>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</si>
  <si>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</si>
  <si>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</si>
  <si>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</si>
  <si>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</si>
  <si>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</si>
  <si>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</si>
  <si>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</si>
  <si>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</si>
  <si>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</si>
  <si>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</si>
  <si>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</si>
  <si>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</si>
  <si>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</si>
  <si>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</si>
  <si>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</si>
  <si>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</si>
  <si>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</si>
  <si>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</si>
  <si>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</si>
  <si>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</si>
  <si>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</si>
  <si>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</si>
  <si>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</si>
  <si>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</si>
  <si>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</si>
  <si>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</si>
  <si>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</si>
  <si>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</si>
  <si>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</si>
  <si>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</si>
  <si>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</si>
  <si>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</si>
  <si>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</si>
  <si>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</si>
  <si>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</si>
  <si>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</si>
  <si>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</si>
  <si>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</si>
  <si>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</si>
  <si>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</si>
  <si>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</si>
  <si>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</si>
  <si>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</si>
  <si>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</si>
  <si>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</si>
  <si>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</si>
  <si>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</si>
  <si>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</si>
  <si>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</si>
  <si>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</si>
  <si>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</si>
  <si>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</si>
  <si>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</si>
  <si>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</si>
  <si>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</si>
  <si>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</si>
  <si>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</si>
  <si>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</si>
  <si>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</si>
  <si>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</si>
  <si>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</si>
  <si>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</si>
  <si>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</si>
  <si>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</si>
  <si>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</si>
  <si>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</si>
  <si>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</si>
  <si>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</si>
  <si>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</si>
  <si>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</si>
  <si>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</si>
  <si>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</si>
  <si>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</si>
  <si>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</si>
  <si>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</si>
  <si>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</si>
  <si>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</si>
  <si>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</si>
  <si>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</si>
  <si>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</si>
  <si>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</si>
  <si>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</si>
  <si>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</si>
  <si>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</si>
  <si>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</si>
  <si>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</si>
  <si>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</si>
  <si>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</si>
  <si>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</si>
  <si>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</si>
  <si>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</si>
  <si>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</si>
  <si>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</si>
  <si>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</si>
  <si>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</si>
  <si>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</si>
  <si>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</si>
  <si>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</si>
  <si>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</si>
  <si>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</si>
  <si>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</si>
  <si>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</si>
  <si>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</si>
  <si>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</si>
  <si>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</si>
  <si>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</si>
  <si>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</si>
  <si>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</si>
  <si>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</si>
  <si>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</si>
  <si>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</si>
  <si>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</si>
  <si>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</si>
  <si>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</si>
  <si>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</si>
  <si>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</si>
  <si>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</si>
  <si>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</si>
  <si>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</si>
  <si>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</si>
  <si>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</si>
  <si>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</si>
  <si>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</si>
  <si>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</si>
  <si>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</si>
  <si>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</si>
  <si>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</si>
  <si>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</si>
  <si>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</si>
  <si>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</si>
  <si>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</si>
  <si>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</si>
  <si>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</si>
  <si>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</si>
  <si>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</si>
  <si>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</si>
  <si>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</si>
  <si>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</si>
  <si>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</si>
  <si>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</si>
  <si>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</si>
  <si>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</si>
  <si>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</si>
  <si>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</si>
  <si>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</si>
  <si>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</si>
  <si>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</si>
  <si>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</si>
  <si>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</si>
  <si>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</si>
  <si>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</si>
  <si>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</si>
  <si>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</si>
  <si>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</si>
  <si>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</si>
  <si>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</si>
  <si>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</si>
  <si>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</si>
  <si>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</si>
  <si>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</si>
  <si>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</si>
  <si>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</si>
  <si>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</si>
  <si>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</si>
  <si>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</si>
  <si>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</si>
  <si>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</si>
  <si>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</si>
  <si>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</si>
  <si>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</si>
  <si>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</si>
  <si>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</si>
  <si>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</si>
  <si>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</si>
  <si>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</si>
  <si>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</si>
  <si>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</si>
  <si>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</si>
  <si>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</si>
  <si>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</si>
  <si>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</si>
  <si>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</si>
  <si>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</si>
  <si>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</si>
  <si>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</si>
  <si>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</si>
  <si>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</si>
  <si>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</si>
  <si>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</si>
  <si>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</si>
  <si>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</si>
  <si>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</si>
  <si>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</si>
  <si>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</si>
  <si>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</si>
  <si>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</si>
  <si>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</si>
  <si>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</si>
  <si>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</si>
  <si>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</si>
  <si>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</si>
  <si>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</si>
  <si>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</si>
  <si>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</si>
  <si>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</si>
  <si>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</si>
  <si>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</si>
  <si>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</si>
  <si>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</si>
  <si>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</si>
  <si>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</si>
  <si>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</si>
  <si>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</si>
  <si>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</si>
  <si>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</si>
  <si>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</si>
  <si>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</si>
  <si>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</si>
  <si>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</si>
  <si>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</si>
  <si>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</si>
  <si>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</si>
  <si>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</si>
  <si>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</si>
  <si>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</si>
  <si>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</si>
  <si>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</si>
  <si>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</si>
  <si>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</si>
  <si>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</si>
  <si>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</si>
  <si>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</si>
  <si>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</si>
  <si>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</si>
  <si>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</si>
  <si>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</si>
  <si>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</si>
  <si>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</si>
  <si>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</si>
  <si>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</si>
  <si>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</si>
  <si>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</si>
  <si>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</si>
  <si>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</si>
  <si>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</si>
  <si>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</si>
  <si>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</si>
  <si>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</si>
  <si>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</si>
  <si>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</si>
  <si>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</si>
  <si>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</si>
  <si>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</si>
  <si>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</si>
  <si>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</si>
  <si>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</si>
  <si>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</si>
  <si>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</si>
  <si>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</si>
  <si>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</si>
  <si>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</si>
  <si>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</si>
  <si>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</si>
  <si>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</si>
  <si>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</si>
  <si>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</si>
  <si>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</si>
  <si>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</si>
  <si>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</si>
  <si>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</si>
  <si>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</si>
  <si>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</si>
  <si>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</si>
  <si>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</si>
  <si>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</si>
  <si>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</si>
  <si>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</si>
  <si>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</si>
  <si>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</si>
  <si>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</si>
  <si>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</si>
  <si>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</si>
  <si>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</si>
  <si>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</si>
  <si>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</si>
  <si>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</si>
  <si>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</si>
  <si>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</si>
  <si>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</si>
  <si>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</si>
  <si>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</si>
  <si>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</si>
  <si>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</si>
  <si>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</si>
  <si>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</si>
  <si>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</si>
  <si>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</si>
  <si>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</si>
  <si>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</si>
  <si>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</si>
  <si>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</si>
  <si>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</si>
  <si>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</si>
  <si>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</si>
  <si>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</si>
  <si>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</si>
  <si>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</si>
  <si>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</si>
  <si>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</si>
  <si>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</si>
  <si>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</si>
  <si>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</si>
  <si>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</si>
  <si>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</si>
  <si>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</si>
  <si>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</si>
  <si>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</si>
  <si>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</si>
  <si>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</si>
  <si>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</si>
  <si>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</si>
  <si>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</si>
  <si>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</si>
  <si>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</si>
  <si>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</si>
  <si>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</si>
  <si>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</si>
  <si>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</si>
  <si>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</si>
  <si>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</si>
  <si>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</si>
  <si>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</si>
  <si>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</si>
  <si>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</si>
  <si>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</si>
  <si>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</si>
  <si>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</si>
  <si>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</si>
  <si>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</si>
  <si>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</si>
  <si>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</si>
  <si>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</si>
  <si>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</si>
  <si>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</si>
  <si>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</si>
  <si>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</si>
  <si>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</si>
  <si>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</si>
  <si>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</si>
  <si>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</si>
  <si>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</si>
  <si>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</si>
  <si>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</si>
  <si>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</si>
  <si>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</si>
  <si>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</si>
  <si>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</si>
  <si>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</si>
  <si>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</si>
  <si>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</si>
  <si>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</si>
  <si>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</si>
  <si>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</si>
  <si>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</si>
  <si>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</si>
  <si>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</si>
  <si>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</si>
  <si>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</si>
  <si>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</si>
  <si>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</si>
  <si>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</si>
  <si>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</si>
  <si>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</si>
  <si>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</si>
  <si>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</si>
  <si>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</si>
  <si>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</si>
  <si>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</si>
  <si>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</si>
  <si>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</si>
  <si>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</si>
  <si>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</si>
  <si>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</si>
  <si>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</si>
  <si>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</si>
  <si>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</si>
  <si>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</si>
  <si>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</si>
  <si>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</si>
  <si>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</si>
  <si>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</si>
  <si>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</si>
  <si>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</si>
  <si>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</si>
  <si>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</si>
  <si>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</si>
  <si>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</si>
  <si>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</si>
  <si>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</si>
  <si>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</si>
  <si>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</si>
  <si>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</si>
  <si>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</si>
  <si>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</si>
  <si>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</si>
  <si>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</si>
  <si>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</si>
  <si>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</si>
  <si>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</si>
  <si>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</si>
  <si>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</si>
  <si>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</si>
  <si>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</si>
  <si>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</si>
  <si>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</si>
  <si>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</si>
  <si>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</si>
  <si>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</si>
  <si>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</si>
  <si>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</si>
  <si>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</si>
  <si>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</si>
  <si>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</si>
  <si>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</si>
  <si>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</si>
  <si>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</si>
  <si>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</si>
  <si>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</si>
  <si>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</si>
  <si>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</si>
  <si>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</si>
  <si>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</si>
  <si>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</si>
  <si>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</si>
  <si>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</si>
  <si>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</si>
  <si>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</si>
  <si>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</si>
  <si>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</si>
  <si>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</si>
  <si>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</si>
  <si>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</si>
  <si>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</si>
  <si>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</si>
  <si>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</si>
  <si>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</si>
  <si>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</si>
  <si>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</si>
  <si>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</si>
  <si>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</si>
  <si>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</si>
  <si>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</si>
  <si>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</si>
  <si>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</si>
  <si>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</si>
  <si>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</si>
  <si>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</si>
  <si>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</si>
  <si>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</si>
  <si>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</si>
  <si>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</si>
  <si>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</si>
  <si>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</si>
  <si>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</si>
  <si>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</si>
  <si>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</si>
  <si>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</si>
  <si>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</si>
  <si>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</si>
  <si>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</si>
  <si>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</si>
  <si>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</si>
  <si>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</si>
  <si>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</si>
  <si>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</si>
  <si>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</si>
  <si>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</si>
  <si>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</si>
  <si>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</si>
  <si>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</si>
  <si>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</si>
  <si>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</si>
  <si>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</si>
  <si>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</si>
  <si>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</si>
  <si>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</si>
  <si>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</si>
  <si>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</si>
  <si>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</si>
  <si>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</si>
  <si>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</si>
  <si>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</si>
  <si>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</si>
  <si>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</si>
  <si>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</si>
  <si>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</si>
  <si>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</si>
  <si>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</si>
  <si>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</si>
  <si>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</si>
  <si>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</si>
  <si>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</si>
  <si>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</si>
  <si>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</si>
  <si>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</si>
  <si>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</si>
  <si>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</si>
  <si>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</si>
  <si>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</si>
  <si>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</si>
  <si>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</si>
  <si>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</si>
  <si>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</si>
  <si>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</si>
  <si>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</si>
  <si>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</si>
  <si>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</si>
  <si>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</si>
  <si>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</si>
  <si>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</si>
  <si>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</si>
  <si>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</si>
  <si>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</si>
  <si>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</si>
  <si>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</si>
  <si>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</si>
  <si>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</si>
  <si>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</si>
  <si>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</si>
  <si>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</si>
  <si>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</si>
  <si>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</si>
  <si>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</si>
  <si>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</si>
  <si>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</si>
  <si>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</si>
  <si>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</si>
  <si>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</si>
  <si>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</si>
  <si>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</si>
  <si>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</si>
  <si>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</si>
  <si>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</si>
  <si>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</si>
  <si>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</si>
  <si>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</si>
  <si>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</si>
  <si>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</si>
  <si>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</si>
  <si>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</si>
  <si>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</si>
  <si>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</si>
  <si>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</si>
  <si>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</si>
  <si>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</si>
  <si>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</si>
  <si>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</si>
  <si>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</si>
  <si>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</si>
  <si>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</si>
  <si>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</si>
  <si>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</si>
  <si>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</si>
  <si>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</si>
  <si>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</si>
  <si>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</si>
  <si>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</si>
  <si>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</si>
  <si>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</si>
  <si>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</si>
  <si>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</si>
  <si>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</si>
  <si>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</si>
  <si>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</si>
  <si>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</si>
  <si>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</si>
  <si>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</si>
  <si>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</si>
  <si>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</si>
  <si>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</si>
  <si>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</si>
  <si>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</si>
  <si>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</si>
  <si>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</si>
  <si>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</si>
  <si>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</si>
  <si>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</si>
  <si>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</si>
  <si>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</si>
  <si>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</si>
  <si>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</si>
  <si>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</si>
  <si>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</si>
  <si>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</si>
  <si>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</si>
  <si>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</si>
  <si>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</si>
  <si>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</si>
  <si>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</si>
  <si>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</si>
  <si>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</si>
  <si>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</si>
  <si>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</si>
  <si>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</si>
  <si>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</si>
  <si>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</si>
  <si>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</si>
  <si>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</si>
  <si>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</si>
  <si>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</si>
  <si>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</si>
  <si>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</si>
  <si>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</si>
  <si>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</si>
  <si>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</si>
  <si>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</si>
  <si>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</si>
  <si>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</si>
  <si>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</si>
  <si>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</si>
  <si>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</si>
  <si>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</si>
  <si>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</si>
  <si>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</si>
  <si>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</si>
  <si>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</si>
  <si>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</si>
  <si>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</si>
  <si>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</si>
  <si>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</si>
  <si>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</si>
  <si>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</si>
  <si>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</si>
  <si>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</si>
  <si>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</si>
  <si>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</si>
  <si>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</si>
  <si>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</si>
  <si>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</si>
  <si>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</si>
  <si>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</si>
  <si>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</si>
  <si>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</si>
  <si>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</si>
  <si>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</si>
  <si>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</si>
  <si>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</si>
  <si>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</si>
  <si>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</si>
  <si>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</si>
  <si>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</si>
  <si>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</si>
  <si>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</si>
  <si>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</si>
  <si>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</si>
  <si>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</si>
  <si>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</si>
  <si>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</si>
  <si>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</si>
  <si>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</si>
  <si>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</si>
  <si>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</si>
  <si>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</si>
  <si>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</si>
  <si>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</si>
  <si>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</si>
  <si>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</si>
  <si>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</si>
  <si>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</si>
  <si>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</si>
  <si>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</si>
  <si>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</si>
  <si>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</si>
  <si>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</si>
  <si>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</si>
  <si>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</si>
  <si>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</si>
  <si>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</si>
  <si>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</si>
  <si>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</si>
  <si>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</si>
  <si>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</si>
  <si>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</si>
  <si>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</si>
  <si>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</si>
  <si>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</si>
  <si>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</si>
  <si>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</si>
  <si>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</si>
  <si>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</si>
  <si>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</si>
  <si>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</si>
  <si>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</si>
  <si>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</si>
  <si>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</si>
  <si>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</si>
  <si>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</si>
  <si>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</si>
  <si>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</si>
  <si>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</si>
  <si>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</si>
  <si>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</si>
  <si>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</si>
  <si>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</si>
  <si>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</si>
  <si>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</si>
  <si>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</si>
  <si>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</si>
  <si>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</si>
  <si>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</si>
  <si>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</si>
  <si>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</si>
  <si>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</si>
  <si>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</si>
  <si>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</si>
  <si>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</si>
  <si>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</si>
  <si>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</si>
  <si>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</si>
  <si>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</si>
  <si>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</si>
  <si>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</si>
  <si>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</si>
  <si>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</si>
  <si>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</si>
  <si>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</si>
  <si>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</si>
  <si>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</si>
  <si>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</si>
  <si>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</si>
  <si>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</si>
  <si>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</si>
  <si>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</si>
  <si>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</si>
  <si>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</si>
  <si>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</si>
  <si>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</si>
  <si>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</si>
  <si>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</si>
  <si>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</si>
  <si>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</si>
  <si>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</si>
  <si>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</si>
  <si>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</si>
  <si>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</si>
  <si>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</si>
  <si>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</si>
  <si>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</si>
  <si>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</si>
  <si>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</si>
  <si>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</si>
  <si>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</si>
  <si>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</si>
  <si>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</si>
  <si>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</si>
  <si>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</si>
  <si>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</si>
  <si>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</si>
  <si>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</si>
  <si>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</si>
  <si>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</si>
  <si>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</si>
  <si>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</si>
  <si>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</si>
  <si>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</si>
  <si>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</si>
  <si>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</si>
  <si>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</si>
  <si>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</si>
  <si>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</si>
  <si>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</si>
  <si>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</si>
  <si>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</si>
  <si>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</si>
  <si>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</si>
  <si>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</si>
  <si>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</si>
  <si>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</si>
  <si>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</si>
  <si>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</si>
  <si>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</si>
  <si>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</si>
  <si>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</si>
  <si>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</si>
  <si>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</si>
  <si>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</si>
  <si>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</si>
  <si>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</si>
  <si>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</si>
  <si>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</si>
  <si>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</si>
  <si>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</si>
  <si>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</si>
  <si>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</si>
  <si>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</si>
  <si>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</si>
  <si>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</si>
  <si>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</si>
  <si>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</si>
  <si>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</si>
  <si>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</si>
  <si>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</si>
  <si>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</si>
  <si>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</si>
  <si>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</si>
  <si>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</si>
  <si>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</si>
  <si>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</si>
  <si>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</si>
  <si>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</si>
  <si>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</si>
  <si>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</si>
  <si>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</si>
  <si>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</si>
  <si>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</si>
  <si>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</si>
  <si>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</si>
  <si>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</si>
  <si>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</si>
  <si>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</si>
  <si>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</si>
  <si>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</si>
  <si>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</si>
  <si>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</si>
  <si>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</si>
  <si>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</si>
  <si>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</si>
  <si>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</si>
  <si>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</si>
  <si>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</si>
  <si>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</si>
  <si>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</si>
  <si>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</si>
  <si>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</si>
  <si>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</si>
  <si>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</si>
  <si>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</si>
  <si>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</si>
  <si>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</si>
  <si>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</si>
  <si>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</si>
  <si>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</si>
  <si>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</si>
  <si>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</si>
  <si>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</si>
  <si>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</si>
  <si>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</si>
  <si>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</si>
  <si>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</si>
  <si>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</si>
  <si>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</si>
  <si>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</si>
  <si>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</si>
  <si>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</si>
  <si>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</si>
  <si>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</si>
  <si>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</si>
  <si>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</si>
  <si>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</si>
  <si>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</si>
  <si>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</si>
  <si>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</si>
  <si>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</si>
  <si>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</si>
  <si>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</si>
  <si>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</si>
  <si>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</si>
  <si>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</si>
  <si>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</si>
  <si>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</si>
  <si>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</si>
  <si>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</si>
  <si>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</si>
  <si>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</si>
  <si>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</si>
  <si>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</si>
  <si>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</si>
  <si>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</si>
  <si>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</si>
  <si>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</si>
  <si>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</si>
  <si>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</si>
  <si>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</si>
  <si>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</si>
  <si>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</si>
  <si>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</si>
  <si>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</si>
  <si>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</si>
  <si>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</si>
  <si>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</si>
  <si>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</si>
  <si>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</si>
  <si>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</si>
  <si>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</si>
  <si>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</si>
  <si>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</si>
  <si>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</si>
  <si>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</si>
  <si>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</si>
  <si>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</si>
  <si>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</si>
  <si>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</si>
  <si>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</si>
  <si>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</si>
  <si>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</si>
  <si>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</si>
  <si>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</si>
  <si>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</si>
  <si>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</si>
  <si>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</si>
  <si>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</si>
  <si>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</si>
  <si>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</si>
  <si>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</si>
  <si>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</si>
  <si>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</si>
  <si>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</si>
  <si>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</si>
  <si>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</si>
  <si>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</si>
  <si>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</si>
  <si>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</si>
  <si>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</si>
  <si>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</si>
  <si>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</si>
  <si>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</si>
  <si>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</si>
  <si>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</si>
  <si>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</si>
  <si>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</si>
  <si>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</si>
  <si>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</si>
  <si>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</si>
  <si>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</si>
  <si>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</si>
  <si>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</si>
  <si>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</si>
  <si>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</si>
  <si>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</si>
  <si>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</si>
  <si>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</si>
  <si>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</si>
  <si>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</si>
  <si>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</si>
  <si>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</si>
  <si>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</si>
  <si>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</si>
  <si>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</si>
  <si>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</si>
  <si>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</si>
  <si>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</si>
  <si>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</si>
  <si>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</si>
  <si>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</si>
  <si>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</si>
  <si>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</si>
  <si>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</si>
  <si>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</si>
  <si>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</si>
  <si>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</si>
  <si>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</si>
  <si>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</si>
  <si>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</si>
  <si>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</si>
  <si>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</si>
  <si>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</si>
  <si>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</si>
  <si>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</si>
  <si>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</si>
  <si>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</si>
  <si>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</si>
  <si>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</si>
  <si>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</si>
  <si>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</si>
  <si>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</si>
  <si>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</si>
  <si>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</si>
  <si>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</si>
  <si>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</si>
  <si>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</si>
  <si>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</si>
  <si>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</si>
  <si>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</si>
  <si>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</si>
  <si>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</si>
  <si>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</si>
  <si>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</si>
  <si>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</si>
  <si>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</si>
  <si>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</si>
  <si>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</si>
  <si>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</si>
  <si>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</si>
  <si>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</si>
  <si>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</si>
  <si>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</si>
  <si>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</si>
  <si>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</si>
  <si>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</si>
  <si>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</si>
  <si>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</si>
  <si>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</si>
  <si>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</si>
  <si>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</si>
  <si>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</si>
  <si>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</si>
  <si>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</si>
  <si>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</si>
  <si>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</si>
  <si>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</si>
  <si>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</si>
  <si>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</si>
  <si>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</si>
  <si>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</si>
  <si>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</si>
  <si>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</si>
  <si>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</si>
  <si>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</si>
  <si>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</si>
  <si>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</si>
  <si>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</si>
  <si>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</si>
  <si>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</si>
  <si>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</si>
  <si>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</si>
  <si>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</si>
  <si>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</si>
  <si>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</si>
  <si>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</si>
  <si>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</si>
  <si>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</si>
  <si>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</si>
  <si>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</si>
  <si>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</si>
  <si>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</si>
  <si>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</si>
  <si>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</si>
  <si>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</si>
  <si>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</si>
  <si>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</si>
  <si>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</si>
  <si>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</si>
  <si>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</si>
  <si>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</si>
  <si>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</si>
  <si>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</si>
  <si>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</si>
  <si>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</si>
  <si>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</si>
  <si>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</si>
  <si>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</si>
  <si>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</si>
  <si>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</si>
  <si>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</si>
  <si>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</si>
  <si>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</si>
  <si>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</si>
  <si>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</si>
  <si>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</si>
  <si>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</si>
  <si>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</si>
  <si>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</si>
  <si>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</si>
  <si>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</si>
  <si>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</si>
  <si>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</si>
  <si>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</si>
  <si>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</si>
  <si>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</si>
  <si>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</si>
  <si>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</si>
  <si>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</si>
  <si>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</si>
  <si>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</si>
  <si>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</si>
  <si>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</si>
  <si>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</si>
  <si>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</si>
  <si>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</si>
  <si>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</si>
  <si>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</si>
  <si>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</si>
  <si>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</si>
  <si>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</si>
  <si>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</si>
  <si>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</si>
  <si>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</si>
  <si>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</si>
  <si>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</si>
  <si>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</si>
  <si>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</si>
  <si>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</si>
  <si>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</si>
  <si>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</si>
  <si>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</si>
  <si>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</si>
  <si>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</si>
  <si>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</si>
  <si>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</si>
  <si>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</si>
  <si>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</si>
  <si>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</si>
  <si>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</si>
  <si>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</si>
  <si>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</si>
  <si>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</si>
  <si>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</si>
  <si>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</si>
  <si>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</si>
  <si>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</si>
  <si>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</si>
  <si>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</si>
  <si>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</si>
  <si>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</si>
  <si>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</si>
  <si>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</si>
  <si>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</si>
  <si>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</si>
  <si>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</si>
  <si>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</si>
  <si>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</si>
  <si>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</si>
  <si>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</si>
  <si>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</si>
  <si>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</si>
  <si>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</si>
  <si>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</si>
  <si>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</si>
  <si>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</si>
  <si>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</si>
  <si>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</si>
  <si>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</si>
  <si>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</si>
  <si>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</si>
  <si>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</si>
  <si>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</si>
  <si>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</si>
  <si>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</si>
  <si>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</si>
  <si>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</si>
  <si>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</si>
  <si>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</si>
  <si>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</si>
  <si>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</si>
  <si>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</si>
  <si>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</si>
  <si>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</si>
  <si>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</si>
  <si>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</si>
  <si>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</si>
  <si>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</si>
  <si>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</si>
  <si>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</si>
  <si>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</si>
  <si>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</si>
  <si>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</si>
  <si>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</si>
  <si>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</si>
  <si>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</si>
  <si>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</si>
  <si>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</si>
  <si>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</si>
  <si>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</si>
  <si>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</si>
  <si>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</si>
  <si>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</si>
  <si>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</si>
  <si>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</si>
  <si>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</si>
  <si>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</si>
  <si>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</si>
  <si>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</si>
  <si>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</si>
  <si>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</si>
  <si>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</si>
  <si>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</si>
  <si>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</si>
  <si>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</si>
  <si>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</si>
  <si>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</si>
  <si>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</si>
  <si>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</si>
  <si>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</si>
  <si>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</si>
  <si>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</si>
  <si>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</si>
  <si>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</si>
  <si>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</si>
  <si>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</si>
  <si>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</si>
  <si>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</si>
  <si>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</si>
  <si>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</si>
  <si>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</si>
  <si>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</si>
  <si>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</si>
  <si>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</si>
  <si>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</si>
  <si>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</si>
  <si>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</si>
  <si>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</si>
  <si>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</si>
  <si>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</si>
  <si>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</si>
  <si>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</si>
  <si>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</si>
  <si>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</si>
  <si>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</si>
  <si>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</si>
  <si>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</si>
  <si>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</si>
  <si>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</si>
  <si>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</si>
  <si>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</si>
  <si>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</si>
  <si>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</si>
  <si>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</si>
  <si>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</si>
  <si>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</si>
  <si>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</si>
  <si>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</si>
  <si>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</si>
  <si>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</si>
  <si>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</si>
  <si>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</si>
  <si>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</si>
  <si>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</si>
  <si>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</si>
  <si>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</si>
  <si>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</si>
  <si>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</si>
  <si>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</si>
  <si>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</si>
  <si>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</si>
  <si>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</si>
  <si>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</si>
  <si>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</si>
  <si>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</si>
  <si>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</si>
  <si>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</si>
  <si>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</si>
  <si>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</si>
  <si>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</si>
  <si>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</si>
  <si>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</si>
  <si>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</si>
  <si>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</si>
  <si>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</si>
  <si>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</si>
  <si>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</si>
  <si>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</si>
  <si>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</si>
  <si>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</si>
  <si>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</si>
  <si>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</si>
  <si>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</si>
  <si>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</si>
  <si>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</si>
  <si>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</si>
  <si>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</si>
  <si>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</si>
  <si>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</si>
  <si>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</si>
  <si>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</si>
  <si>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</si>
  <si>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</si>
  <si>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</si>
  <si>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</si>
  <si>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</si>
  <si>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</si>
  <si>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</si>
  <si>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</si>
  <si>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</si>
  <si>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</si>
  <si>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</si>
  <si>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</si>
  <si>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</si>
  <si>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</si>
  <si>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</si>
  <si>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</si>
  <si>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</si>
  <si>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</si>
  <si>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</si>
  <si>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</si>
  <si>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</si>
  <si>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</si>
  <si>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</si>
  <si>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</si>
  <si>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</si>
  <si>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</si>
  <si>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</si>
  <si>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</si>
  <si>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</si>
  <si>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</si>
  <si>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</si>
  <si>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</si>
  <si>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</si>
  <si>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</si>
  <si>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</si>
  <si>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</si>
  <si>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</si>
  <si>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</si>
  <si>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</si>
  <si>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</si>
  <si>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</si>
  <si>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</si>
  <si>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</si>
  <si>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</si>
  <si>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</si>
  <si>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</si>
  <si>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</si>
  <si>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</si>
  <si>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</si>
  <si>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</si>
  <si>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</si>
  <si>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</si>
  <si>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</si>
  <si>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</si>
  <si>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</si>
  <si>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</si>
  <si>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</si>
  <si>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</si>
  <si>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</si>
  <si>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</si>
  <si>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</si>
  <si>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</si>
  <si>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</si>
  <si>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</si>
  <si>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</si>
  <si>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</si>
  <si>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</si>
  <si>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</si>
  <si>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</si>
  <si>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</si>
  <si>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</si>
  <si>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</si>
  <si>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</si>
  <si>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</si>
  <si>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</si>
  <si>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</si>
  <si>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</si>
  <si>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</si>
  <si>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</si>
  <si>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</si>
  <si>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</si>
  <si>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</si>
  <si>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</si>
  <si>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</si>
  <si>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</si>
  <si>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</si>
  <si>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</si>
  <si>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</si>
  <si>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</si>
  <si>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</si>
  <si>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</si>
  <si>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</si>
  <si>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</si>
  <si>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</si>
  <si>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</si>
  <si>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</si>
  <si>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</si>
  <si>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</si>
  <si>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</si>
  <si>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</si>
  <si>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</si>
  <si>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</si>
  <si>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</si>
  <si>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</si>
  <si>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</si>
  <si>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</si>
  <si>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</si>
  <si>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</si>
  <si>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</si>
  <si>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</si>
  <si>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</si>
  <si>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</si>
  <si>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</si>
  <si>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</si>
  <si>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</si>
  <si>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</si>
  <si>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</si>
  <si>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</si>
  <si>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</si>
  <si>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</si>
  <si>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</si>
  <si>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</si>
  <si>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</si>
  <si>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</si>
  <si>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</si>
  <si>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</si>
  <si>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</si>
  <si>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</si>
  <si>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</si>
  <si>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</si>
  <si>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</si>
  <si>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</si>
  <si>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</si>
  <si>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</si>
  <si>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</si>
  <si>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</si>
  <si>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</si>
  <si>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</si>
  <si>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</si>
  <si>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</si>
  <si>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</si>
  <si>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</si>
  <si>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</si>
  <si>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</si>
  <si>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</si>
  <si>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</si>
  <si>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</si>
  <si>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</si>
  <si>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</si>
  <si>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</si>
  <si>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</si>
  <si>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</si>
  <si>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</si>
  <si>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</si>
  <si>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</si>
  <si>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</si>
  <si>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</si>
  <si>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</si>
  <si>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</si>
  <si>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</si>
  <si>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</si>
  <si>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</si>
  <si>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</si>
  <si>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</si>
  <si>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</si>
  <si>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</si>
  <si>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</si>
  <si>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</si>
  <si>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</si>
  <si>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</si>
  <si>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</si>
  <si>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</si>
  <si>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</si>
  <si>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</si>
  <si>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</si>
  <si>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</si>
  <si>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</si>
  <si>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</si>
  <si>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</si>
  <si>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</si>
  <si>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</si>
  <si>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</si>
  <si>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</si>
  <si>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</si>
  <si>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</si>
  <si>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</si>
  <si>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</si>
  <si>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</si>
  <si>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</si>
  <si>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</si>
  <si>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</si>
  <si>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</si>
  <si>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</si>
  <si>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</si>
  <si>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</si>
  <si>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</si>
  <si>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</si>
  <si>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</si>
  <si>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</si>
  <si>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</si>
  <si>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</si>
  <si>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</si>
  <si>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</si>
  <si>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</si>
  <si>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</si>
  <si>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</si>
  <si>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</si>
  <si>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</si>
  <si>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</si>
  <si>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</si>
  <si>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</si>
  <si>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</si>
  <si>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</si>
  <si>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</si>
  <si>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</si>
  <si>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</si>
  <si>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</si>
  <si>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</si>
  <si>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</si>
  <si>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</si>
  <si>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</si>
  <si>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</si>
  <si>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</si>
  <si>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</si>
  <si>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</si>
  <si>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</si>
  <si>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</si>
  <si>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</si>
  <si>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</si>
  <si>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</si>
  <si>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</si>
  <si>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</si>
  <si>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</si>
  <si>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</si>
  <si>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</si>
  <si>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</si>
  <si>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</si>
  <si>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</si>
  <si>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</si>
  <si>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</si>
  <si>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</si>
  <si>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</si>
  <si>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</si>
  <si>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</si>
  <si>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</si>
  <si>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</si>
  <si>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</si>
  <si>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</si>
  <si>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</si>
  <si>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</si>
  <si>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</si>
  <si>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</si>
  <si>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</si>
  <si>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</si>
  <si>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</si>
  <si>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</si>
  <si>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</si>
  <si>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</si>
  <si>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</si>
  <si>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</si>
  <si>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</si>
  <si>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</si>
  <si>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</si>
  <si>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</si>
  <si>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</si>
  <si>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</si>
  <si>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</si>
  <si>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</si>
  <si>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</si>
  <si>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</si>
  <si>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</si>
  <si>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</si>
  <si>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</si>
  <si>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</si>
  <si>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</si>
  <si>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</si>
  <si>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</si>
  <si>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</si>
  <si>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</si>
  <si>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</si>
  <si>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</si>
  <si>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</si>
  <si>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</si>
  <si>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</si>
  <si>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</si>
  <si>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</si>
  <si>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</si>
  <si>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</si>
  <si>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</si>
  <si>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</si>
  <si>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</si>
  <si>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</si>
  <si>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</si>
  <si>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</si>
  <si>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</si>
  <si>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</si>
  <si>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</si>
  <si>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</si>
  <si>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</si>
  <si>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</si>
  <si>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</si>
  <si>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</si>
  <si>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</si>
  <si>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</si>
  <si>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</si>
  <si>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</si>
  <si>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</si>
  <si>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</si>
  <si>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</si>
  <si>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</si>
  <si>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</si>
  <si>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</si>
  <si>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</si>
  <si>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</si>
  <si>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</si>
  <si>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</si>
  <si>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</si>
  <si>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</si>
  <si>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</si>
  <si>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</si>
  <si>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</si>
  <si>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</si>
  <si>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</si>
  <si>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</si>
  <si>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</si>
  <si>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</si>
  <si>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</si>
  <si>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</si>
  <si>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</si>
  <si>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</si>
  <si>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</si>
  <si>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</si>
  <si>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</si>
  <si>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</si>
  <si>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</si>
  <si>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</si>
  <si>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</si>
  <si>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</si>
  <si>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</si>
  <si>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</si>
  <si>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</si>
  <si>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</si>
  <si>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</si>
  <si>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</si>
  <si>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</si>
  <si>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</si>
  <si>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</si>
  <si>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</si>
  <si>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</si>
  <si>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</si>
  <si>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</si>
  <si>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</si>
  <si>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</si>
  <si>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</si>
  <si>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</si>
  <si>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</si>
  <si>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</si>
  <si>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</si>
  <si>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</si>
  <si>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</si>
  <si>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</si>
  <si>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</si>
  <si>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</si>
  <si>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</si>
  <si>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</si>
  <si>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</si>
  <si>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</si>
  <si>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</si>
  <si>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</si>
  <si>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</si>
  <si>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</si>
  <si>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</si>
  <si>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</si>
  <si>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</si>
  <si>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</si>
  <si>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</si>
  <si>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</si>
  <si>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</si>
  <si>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</si>
  <si>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</si>
  <si>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</si>
  <si>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</si>
  <si>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</si>
  <si>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</si>
  <si>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</si>
  <si>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</si>
  <si>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</si>
  <si>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</si>
  <si>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</si>
  <si>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</si>
  <si>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</si>
  <si>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</si>
  <si>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</si>
  <si>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</si>
  <si>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</si>
  <si>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</si>
  <si>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</si>
  <si>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</si>
  <si>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</si>
  <si>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</si>
  <si>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</si>
  <si>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</si>
  <si>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</si>
  <si>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</si>
  <si>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</si>
  <si>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</si>
  <si>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</si>
  <si>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</si>
  <si>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</si>
  <si>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</si>
  <si>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</si>
  <si>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</si>
  <si>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</si>
  <si>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</si>
  <si>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</si>
  <si>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</si>
  <si>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</si>
  <si>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</si>
  <si>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</si>
  <si>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</si>
  <si>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</si>
  <si>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</si>
  <si>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</si>
  <si>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</si>
  <si>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</si>
  <si>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</si>
  <si>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</si>
  <si>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</si>
  <si>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</si>
  <si>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</si>
  <si>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</si>
  <si>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</si>
  <si>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</si>
  <si>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</si>
  <si>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</si>
  <si>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</si>
  <si>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</si>
  <si>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</si>
  <si>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</si>
  <si>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</si>
  <si>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</si>
  <si>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</si>
  <si>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</si>
  <si>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</si>
  <si>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</si>
  <si>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</si>
  <si>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</si>
  <si>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</si>
  <si>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</si>
  <si>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</si>
  <si>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</si>
  <si>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</si>
  <si>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</si>
  <si>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</si>
  <si>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</si>
  <si>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</si>
  <si>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</si>
  <si>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</si>
  <si>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</si>
  <si>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</si>
  <si>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</si>
  <si>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</si>
  <si>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</si>
  <si>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</si>
  <si>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</si>
  <si>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</si>
  <si>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</si>
  <si>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</si>
  <si>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</si>
  <si>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</si>
  <si>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</si>
  <si>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</si>
  <si>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</si>
  <si>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</si>
  <si>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</si>
  <si>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</si>
  <si>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</si>
  <si>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</si>
  <si>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</si>
  <si>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</si>
  <si>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</si>
  <si>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</si>
  <si>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</si>
  <si>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</si>
  <si>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</si>
  <si>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</si>
  <si>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</si>
  <si>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</si>
  <si>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</si>
  <si>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</si>
  <si>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</si>
  <si>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</si>
  <si>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</si>
  <si>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</si>
  <si>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</si>
  <si>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</si>
  <si>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</si>
  <si>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</si>
  <si>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</si>
  <si>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</si>
  <si>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</si>
  <si>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</si>
  <si>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</si>
  <si>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</si>
  <si>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</si>
  <si>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</si>
  <si>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</si>
  <si>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</si>
  <si>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</si>
  <si>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</si>
  <si>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</si>
  <si>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</si>
  <si>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</si>
  <si>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</si>
  <si>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</si>
  <si>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</si>
  <si>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</si>
  <si>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</si>
  <si>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</si>
  <si>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</si>
  <si>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</si>
  <si>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</si>
  <si>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</si>
  <si>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</si>
  <si>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</si>
  <si>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</si>
  <si>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</si>
  <si>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</si>
  <si>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</si>
  <si>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</si>
  <si>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</si>
  <si>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</si>
  <si>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</si>
  <si>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</si>
  <si>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</si>
  <si>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</si>
  <si>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</si>
  <si>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</si>
  <si>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</si>
  <si>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</si>
  <si>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</si>
  <si>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</si>
  <si>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</si>
  <si>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</si>
  <si>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</si>
  <si>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</si>
  <si>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</si>
  <si>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</si>
  <si>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</si>
  <si>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</si>
  <si>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</si>
  <si>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</si>
  <si>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</si>
  <si>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</si>
  <si>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</si>
  <si>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</si>
  <si>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</si>
  <si>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</si>
  <si>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</si>
  <si>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</si>
  <si>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</si>
  <si>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</si>
  <si>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</si>
  <si>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</si>
  <si>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</si>
  <si>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</si>
  <si>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</si>
  <si>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</si>
  <si>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</si>
  <si>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</si>
  <si>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</si>
  <si>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</si>
  <si>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</si>
  <si>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</si>
  <si>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</si>
  <si>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</si>
  <si>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</si>
  <si>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</si>
  <si>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</si>
  <si>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</si>
  <si>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</si>
  <si>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</si>
  <si>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</si>
  <si>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</si>
  <si>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</si>
  <si>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</si>
  <si>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</si>
  <si>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</si>
  <si>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</si>
  <si>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</si>
  <si>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</si>
  <si>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</si>
  <si>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</si>
  <si>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</si>
  <si>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</si>
  <si>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</si>
  <si>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</si>
  <si>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</si>
  <si>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</si>
  <si>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</si>
  <si>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</si>
  <si>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</si>
  <si>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</si>
  <si>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</si>
  <si>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</si>
  <si>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</si>
  <si>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</si>
  <si>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</si>
  <si>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</si>
  <si>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</si>
  <si>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</si>
  <si>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</si>
  <si>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</si>
  <si>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</si>
  <si>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</si>
  <si>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</si>
  <si>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</si>
  <si>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</si>
  <si>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</si>
  <si>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</si>
  <si>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</si>
  <si>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</si>
  <si>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</si>
  <si>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</si>
  <si>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</si>
  <si>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</si>
  <si>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</si>
  <si>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</si>
  <si>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</si>
  <si>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</si>
  <si>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</si>
  <si>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</si>
  <si>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</si>
  <si>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</si>
  <si>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</si>
  <si>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</si>
  <si>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</si>
  <si>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</si>
  <si>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</si>
  <si>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</si>
  <si>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</si>
  <si>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</si>
  <si>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</si>
  <si>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</si>
  <si>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</si>
  <si>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</si>
  <si>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</si>
  <si>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</si>
  <si>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</si>
  <si>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</si>
  <si>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</si>
  <si>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</si>
  <si>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</si>
  <si>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</si>
  <si>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</si>
  <si>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</si>
  <si>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</si>
  <si>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</si>
  <si>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</si>
  <si>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</si>
  <si>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</si>
  <si>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</si>
  <si>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</si>
  <si>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</si>
  <si>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</si>
  <si>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</si>
  <si>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</si>
  <si>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</si>
  <si>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</si>
  <si>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</si>
  <si>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</si>
  <si>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</si>
  <si>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</si>
  <si>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</si>
  <si>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</si>
  <si>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</si>
  <si>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</si>
  <si>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</si>
  <si>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</si>
  <si>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</si>
  <si>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</si>
  <si>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</si>
  <si>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</si>
  <si>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</si>
  <si>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</si>
  <si>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</si>
  <si>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</si>
  <si>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</si>
  <si>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</si>
  <si>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</si>
  <si>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</si>
  <si>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</si>
  <si>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</si>
  <si>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</si>
  <si>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</si>
  <si>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</si>
  <si>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</si>
  <si>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</si>
  <si>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</si>
  <si>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</si>
  <si>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</si>
  <si>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</si>
  <si>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</si>
  <si>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</si>
  <si>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</si>
  <si>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</si>
  <si>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</si>
  <si>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</si>
  <si>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</si>
  <si>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</si>
  <si>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</si>
  <si>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</si>
  <si>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</si>
  <si>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</si>
  <si>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</si>
  <si>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</si>
  <si>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</si>
  <si>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</si>
  <si>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</si>
  <si>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</si>
  <si>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</si>
  <si>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</si>
  <si>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</si>
  <si>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</si>
  <si>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</si>
  <si>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</si>
  <si>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</si>
  <si>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</si>
  <si>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</si>
  <si>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</si>
  <si>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</si>
  <si>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</si>
  <si>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</si>
  <si>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</si>
  <si>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</si>
  <si>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</si>
  <si>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</si>
  <si>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</si>
  <si>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</si>
  <si>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</si>
  <si>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</si>
  <si>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</si>
  <si>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</si>
  <si>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</si>
  <si>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</si>
  <si>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</si>
  <si>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</si>
  <si>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</si>
  <si>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</si>
  <si>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</si>
  <si>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</si>
  <si>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</si>
  <si>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</si>
  <si>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</si>
  <si>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</si>
  <si>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</si>
  <si>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</si>
  <si>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</si>
  <si>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</si>
  <si>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</si>
  <si>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</si>
  <si>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</si>
  <si>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</si>
  <si>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</si>
  <si>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</si>
  <si>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</si>
  <si>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</si>
  <si>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</si>
  <si>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</si>
  <si>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</si>
  <si>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</si>
  <si>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</si>
  <si>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</si>
  <si>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</si>
  <si>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</si>
  <si>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</si>
  <si>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</si>
  <si>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</si>
  <si>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</si>
  <si>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</si>
  <si>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</si>
  <si>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</si>
  <si>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</si>
  <si>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</si>
  <si>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</si>
  <si>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</si>
  <si>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</si>
  <si>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</si>
  <si>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</si>
  <si>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</si>
  <si>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</si>
  <si>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</si>
  <si>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</si>
  <si>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</si>
  <si>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</si>
  <si>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</si>
  <si>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</si>
  <si>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</si>
  <si>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</si>
  <si>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</si>
  <si>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</si>
  <si>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</si>
  <si>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</si>
  <si>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</si>
  <si>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</si>
  <si>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</si>
  <si>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</si>
  <si>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</si>
  <si>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</si>
  <si>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</si>
  <si>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</si>
  <si>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</si>
  <si>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</si>
  <si>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</si>
  <si>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</si>
  <si>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</si>
  <si>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</si>
  <si>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</si>
  <si>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</si>
  <si>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</si>
  <si>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</si>
  <si>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</si>
  <si>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</si>
  <si>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</si>
  <si>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</si>
  <si>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</si>
  <si>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</si>
  <si>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</si>
  <si>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</si>
  <si>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</si>
  <si>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</si>
  <si>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</si>
  <si>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</si>
  <si>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</si>
  <si>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</si>
  <si>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</si>
  <si>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</si>
  <si>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</si>
  <si>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</si>
  <si>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</si>
  <si>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</si>
  <si>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</si>
  <si>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</si>
  <si>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</si>
  <si>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</si>
  <si>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</si>
  <si>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</si>
  <si>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</si>
  <si>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</si>
  <si>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</si>
  <si>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</si>
  <si>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</si>
  <si>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</si>
  <si>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</si>
  <si>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</si>
  <si>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</si>
  <si>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</si>
  <si>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</si>
  <si>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</si>
  <si>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</si>
  <si>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</si>
  <si>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</si>
  <si>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</si>
  <si>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</si>
  <si>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</si>
  <si>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</si>
  <si>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</si>
  <si>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</si>
  <si>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</si>
  <si>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</si>
  <si>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</si>
  <si>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</si>
  <si>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</si>
  <si>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</si>
  <si>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</si>
  <si>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</si>
  <si>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</si>
  <si>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</si>
  <si>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</si>
  <si>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</si>
  <si>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</si>
  <si>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</si>
  <si>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</si>
  <si>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</si>
  <si>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</si>
  <si>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</si>
  <si>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</si>
  <si>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</si>
  <si>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</si>
  <si>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</si>
  <si>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</si>
  <si>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</si>
  <si>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</si>
  <si>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</si>
  <si>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</si>
  <si>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</si>
  <si>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</si>
  <si>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</si>
  <si>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</si>
  <si>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</si>
  <si>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</si>
  <si>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</si>
  <si>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</si>
  <si>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</si>
  <si>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</si>
  <si>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</si>
  <si>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</si>
  <si>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</si>
  <si>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</si>
  <si>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</si>
  <si>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</si>
  <si>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</si>
  <si>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</si>
  <si>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</si>
  <si>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</si>
  <si>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</si>
  <si>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</si>
  <si>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</si>
  <si>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</si>
  <si>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</si>
  <si>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</si>
  <si>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</si>
  <si>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</si>
  <si>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</si>
  <si>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</si>
  <si>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</si>
  <si>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</si>
  <si>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</si>
  <si>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</si>
  <si>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</si>
  <si>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</si>
  <si>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</si>
  <si>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</si>
  <si>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</si>
  <si>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</si>
  <si>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</si>
  <si>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</si>
  <si>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</si>
  <si>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</si>
  <si>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</si>
  <si>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</si>
  <si>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</si>
  <si>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</si>
  <si>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</si>
  <si>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</si>
  <si>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</si>
  <si>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</si>
  <si>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</si>
  <si>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</si>
  <si>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</si>
  <si>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</si>
  <si>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</si>
  <si>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</si>
  <si>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</si>
  <si>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</si>
  <si>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</si>
  <si>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</si>
  <si>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</si>
  <si>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</si>
  <si>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</si>
  <si>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</si>
  <si>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</si>
  <si>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</si>
  <si>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</si>
  <si>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</si>
  <si>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</si>
  <si>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</si>
  <si>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</si>
  <si>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</si>
  <si>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</si>
  <si>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</si>
  <si>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</si>
  <si>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</si>
  <si>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</si>
  <si>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</si>
  <si>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</si>
  <si>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</si>
  <si>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</si>
  <si>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</si>
  <si>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</si>
  <si>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</si>
  <si>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</si>
  <si>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</si>
  <si>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</si>
  <si>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</si>
  <si>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</si>
  <si>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</si>
  <si>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</si>
  <si>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</si>
  <si>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</si>
  <si>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</si>
  <si>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</si>
  <si>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</si>
  <si>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</si>
  <si>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</si>
  <si>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</si>
  <si>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</si>
  <si>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</si>
  <si>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</si>
  <si>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</si>
  <si>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</si>
  <si>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</si>
  <si>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</si>
  <si>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</si>
  <si>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</si>
  <si>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</si>
  <si>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</si>
  <si>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</si>
  <si>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</si>
  <si>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</si>
  <si>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</si>
  <si>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</si>
  <si>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</si>
  <si>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</si>
  <si>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</si>
  <si>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</si>
  <si>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</si>
  <si>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</si>
  <si>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</si>
  <si>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</si>
  <si>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</si>
  <si>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</si>
  <si>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</si>
  <si>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</si>
  <si>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</si>
  <si>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</si>
  <si>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</si>
  <si>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</si>
  <si>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</si>
  <si>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</si>
  <si>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</si>
  <si>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</si>
  <si>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</si>
  <si>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</si>
  <si>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</si>
  <si>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</si>
  <si>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</si>
  <si>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</si>
  <si>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</si>
  <si>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</si>
  <si>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</si>
  <si>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</si>
  <si>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</si>
  <si>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</si>
  <si>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</si>
  <si>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</si>
  <si>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</si>
  <si>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</si>
  <si>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</si>
  <si>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</si>
  <si>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</si>
  <si>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</si>
  <si>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</si>
  <si>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</si>
  <si>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</si>
  <si>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</si>
  <si>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</si>
  <si>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</si>
  <si>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</si>
  <si>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</si>
  <si>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</si>
  <si>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</si>
  <si>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</si>
  <si>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</si>
  <si>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</si>
  <si>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</si>
  <si>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</si>
  <si>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</si>
  <si>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</si>
  <si>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</si>
  <si>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</si>
  <si>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</si>
  <si>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</si>
  <si>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</si>
  <si>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</si>
  <si>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</si>
  <si>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</si>
  <si>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</si>
  <si>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</si>
  <si>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</si>
  <si>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</si>
  <si>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</si>
  <si>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</si>
  <si>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</si>
  <si>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</si>
  <si>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</si>
  <si>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</si>
  <si>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</si>
  <si>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</si>
  <si>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</si>
  <si>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</si>
  <si>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</si>
  <si>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</si>
  <si>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</si>
  <si>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</si>
  <si>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</si>
  <si>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</si>
  <si>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</si>
  <si>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</si>
  <si>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</si>
  <si>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</si>
  <si>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</si>
  <si>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</si>
  <si>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</si>
  <si>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</si>
  <si>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</si>
  <si>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</si>
  <si>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</si>
  <si>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</si>
  <si>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</si>
  <si>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</si>
  <si>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</si>
  <si>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</si>
  <si>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</si>
  <si>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</si>
  <si>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</si>
  <si>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</si>
  <si>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</si>
  <si>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</si>
  <si>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</si>
  <si>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</si>
  <si>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</si>
  <si>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</si>
  <si>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</si>
  <si>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</si>
  <si>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</si>
  <si>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</si>
  <si>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</si>
  <si>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</si>
  <si>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</si>
  <si>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</si>
  <si>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</si>
  <si>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</si>
  <si>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</si>
  <si>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</si>
  <si>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</si>
  <si>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</si>
  <si>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</si>
  <si>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</si>
  <si>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</si>
  <si>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</si>
  <si>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</si>
  <si>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</si>
  <si>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</si>
  <si>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</si>
  <si>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</si>
  <si>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</si>
  <si>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</si>
  <si>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</si>
  <si>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</si>
  <si>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</si>
  <si>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</si>
  <si>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</si>
  <si>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</si>
  <si>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</si>
  <si>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</si>
  <si>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</si>
  <si>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</si>
  <si>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</si>
  <si>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</si>
  <si>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</si>
  <si>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</si>
  <si>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</si>
  <si>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</si>
  <si>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</si>
  <si>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</si>
  <si>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</si>
  <si>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</si>
  <si>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</si>
  <si>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</si>
  <si>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</si>
  <si>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</si>
  <si>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</si>
  <si>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</si>
  <si>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</si>
  <si>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</si>
  <si>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</si>
  <si>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</si>
  <si>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</si>
  <si>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</si>
  <si>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</si>
  <si>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</si>
  <si>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</si>
  <si>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</si>
  <si>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</si>
  <si>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</si>
  <si>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</si>
  <si>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</si>
  <si>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</si>
  <si>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</si>
  <si>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</si>
  <si>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</si>
  <si>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</si>
  <si>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</si>
  <si>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</si>
  <si>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</si>
  <si>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</si>
  <si>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</si>
  <si>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</si>
  <si>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</si>
  <si>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</si>
  <si>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</si>
  <si>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</si>
  <si>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</si>
  <si>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</si>
  <si>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</si>
  <si>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</si>
  <si>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</si>
  <si>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</si>
  <si>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</si>
  <si>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</si>
  <si>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</si>
  <si>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</si>
  <si>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</si>
  <si>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</si>
  <si>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</si>
  <si>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</si>
  <si>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</si>
  <si>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</si>
  <si>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</si>
  <si>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</si>
  <si>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</si>
  <si>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</si>
  <si>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</si>
  <si>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</si>
  <si>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</si>
  <si>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</si>
  <si>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</si>
  <si>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</si>
  <si>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</si>
  <si>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</si>
  <si>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</si>
  <si>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</si>
  <si>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</si>
  <si>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</si>
  <si>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</si>
  <si>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</si>
  <si>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</si>
  <si>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</si>
  <si>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</si>
  <si>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</si>
  <si>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</si>
  <si>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</si>
  <si>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</si>
  <si>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</si>
  <si>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</si>
  <si>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</si>
  <si>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</si>
  <si>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</si>
  <si>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</si>
  <si>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</si>
  <si>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</si>
  <si>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</si>
  <si>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</si>
  <si>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</si>
  <si>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</si>
  <si>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</si>
  <si>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</si>
  <si>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</si>
  <si>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</si>
  <si>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</si>
  <si>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</si>
  <si>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</si>
  <si>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</si>
  <si>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</si>
  <si>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</si>
  <si>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</si>
  <si>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</si>
  <si>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</si>
  <si>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</si>
  <si>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</si>
  <si>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</si>
  <si>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</si>
  <si>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</si>
  <si>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</si>
  <si>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</si>
  <si>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</si>
  <si>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</si>
  <si>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</si>
  <si>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</si>
  <si>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</si>
  <si>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</si>
  <si>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</si>
  <si>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</si>
  <si>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</si>
  <si>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</si>
  <si>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</si>
  <si>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</si>
  <si>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</si>
  <si>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</si>
  <si>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</si>
  <si>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</si>
  <si>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</si>
  <si>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</si>
  <si>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</si>
  <si>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</si>
  <si>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</si>
  <si>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</si>
  <si>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</si>
  <si>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</si>
  <si>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</si>
  <si>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</si>
  <si>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</si>
  <si>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</si>
  <si>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</si>
  <si>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</si>
  <si>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</si>
  <si>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</si>
  <si>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</si>
  <si>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</si>
  <si>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</si>
  <si>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</si>
  <si>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</si>
  <si>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</si>
  <si>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</si>
  <si>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</si>
  <si>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</si>
  <si>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</si>
  <si>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</si>
  <si>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</si>
  <si>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</si>
  <si>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</si>
  <si>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</si>
  <si>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</si>
  <si>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</si>
  <si>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</si>
  <si>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</si>
  <si>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</si>
  <si>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</si>
  <si>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</si>
  <si>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</si>
  <si>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</si>
  <si>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</si>
  <si>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</si>
  <si>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</si>
  <si>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</si>
  <si>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</si>
  <si>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</si>
  <si>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</si>
  <si>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</si>
  <si>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</si>
  <si>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</si>
  <si>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</si>
  <si>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</si>
  <si>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</si>
  <si>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</si>
  <si>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</si>
  <si>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</si>
  <si>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</si>
  <si>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</si>
  <si>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</si>
  <si>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</si>
  <si>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</si>
  <si>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</si>
  <si>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</si>
  <si>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</si>
  <si>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</si>
  <si>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</si>
  <si>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</si>
  <si>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</si>
  <si>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</si>
  <si>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</si>
  <si>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</si>
  <si>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</si>
  <si>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</si>
  <si>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</si>
  <si>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</si>
  <si>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</si>
  <si>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</si>
  <si>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</si>
  <si>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</si>
  <si>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</si>
  <si>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</si>
  <si>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</si>
  <si>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</si>
  <si>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</si>
  <si>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</si>
  <si>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</si>
  <si>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</si>
  <si>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</si>
  <si>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</si>
  <si>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</si>
  <si>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</si>
  <si>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</si>
  <si>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</si>
  <si>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</si>
  <si>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</si>
  <si>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</si>
  <si>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</si>
  <si>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</si>
  <si>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</si>
  <si>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</si>
  <si>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</si>
  <si>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</si>
  <si>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</si>
  <si>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</si>
  <si>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</si>
  <si>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</si>
  <si>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</si>
  <si>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</si>
  <si>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</si>
  <si>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</si>
  <si>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</si>
  <si>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</si>
  <si>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</si>
  <si>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</si>
  <si>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</si>
  <si>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</si>
  <si>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</si>
  <si>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</si>
  <si>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</si>
  <si>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</si>
  <si>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</si>
  <si>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</si>
  <si>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</si>
  <si>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</si>
  <si>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</si>
  <si>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</si>
  <si>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</si>
  <si>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</si>
  <si>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</si>
  <si>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</si>
  <si>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</si>
  <si>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</si>
  <si>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</si>
  <si>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</si>
  <si>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</si>
  <si>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</si>
  <si>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</si>
  <si>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</si>
  <si>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</si>
  <si>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</si>
  <si>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</si>
  <si>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</si>
  <si>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</si>
  <si>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</si>
  <si>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</si>
  <si>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</si>
  <si>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</si>
  <si>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</si>
  <si>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</si>
  <si>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</si>
  <si>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</si>
  <si>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</si>
  <si>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</si>
  <si>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</si>
  <si>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</si>
  <si>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</si>
  <si>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</si>
  <si>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</si>
  <si>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</si>
  <si>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</si>
  <si>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</si>
  <si>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</si>
  <si>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</si>
  <si>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</si>
  <si>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</si>
  <si>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</si>
  <si>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</si>
  <si>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</si>
  <si>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</si>
  <si>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</si>
  <si>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</si>
  <si>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</si>
  <si>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</si>
  <si>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</si>
  <si>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</si>
  <si>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</si>
  <si>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</si>
  <si>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</si>
  <si>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</si>
  <si>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</si>
  <si>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</si>
  <si>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</si>
  <si>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</si>
  <si>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</si>
  <si>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</si>
  <si>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</si>
  <si>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</si>
  <si>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</si>
  <si>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</si>
  <si>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</si>
  <si>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</si>
  <si>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</si>
  <si>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</si>
  <si>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</si>
  <si>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</si>
  <si>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</si>
  <si>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</si>
  <si>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</si>
  <si>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</si>
  <si>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</si>
  <si>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</si>
  <si>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</si>
  <si>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</si>
  <si>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</si>
  <si>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</si>
  <si>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</si>
  <si>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</si>
  <si>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</si>
  <si>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</si>
  <si>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</si>
  <si>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</si>
  <si>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</si>
  <si>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</si>
  <si>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</si>
  <si>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</si>
  <si>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</si>
  <si>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</si>
  <si>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</si>
  <si>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</si>
  <si>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</si>
  <si>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</si>
  <si>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</si>
  <si>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</si>
  <si>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</si>
  <si>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</si>
  <si>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</si>
  <si>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</si>
  <si>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</si>
  <si>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</si>
  <si>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</si>
  <si>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</si>
  <si>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</si>
  <si>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</si>
  <si>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</si>
  <si>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</si>
  <si>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</si>
  <si>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</si>
  <si>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</si>
  <si>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</si>
  <si>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</si>
  <si>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</si>
  <si>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</si>
  <si>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</si>
  <si>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</si>
  <si>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</si>
  <si>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</si>
  <si>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</si>
  <si>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</si>
  <si>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</si>
  <si>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</si>
  <si>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</si>
  <si>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</si>
  <si>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</si>
  <si>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</si>
  <si>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</si>
  <si>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</si>
  <si>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</si>
  <si>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</si>
  <si>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</si>
  <si>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</si>
  <si>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</si>
  <si>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</si>
  <si>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</si>
  <si>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</si>
  <si>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</si>
  <si>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</si>
  <si>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</si>
  <si>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</si>
  <si>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</si>
  <si>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</si>
  <si>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</si>
  <si>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</si>
  <si>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</si>
  <si>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</si>
  <si>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</si>
  <si>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</si>
  <si>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</si>
  <si>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</si>
  <si>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</si>
  <si>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</si>
  <si>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</si>
  <si>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</si>
  <si>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</si>
  <si>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</si>
  <si>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</si>
  <si>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</si>
  <si>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</si>
  <si>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</si>
  <si>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</si>
  <si>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</si>
  <si>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</si>
  <si>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</si>
  <si>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</si>
  <si>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</si>
  <si>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</si>
  <si>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</si>
  <si>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</si>
  <si>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</si>
  <si>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</si>
  <si>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</si>
  <si>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</si>
  <si>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</si>
  <si>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</si>
  <si>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</si>
  <si>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</si>
  <si>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</si>
  <si>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</si>
  <si>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</si>
  <si>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</si>
  <si>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</si>
  <si>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</si>
  <si>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</si>
  <si>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</si>
  <si>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</si>
  <si>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</si>
  <si>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</si>
  <si>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</si>
  <si>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</si>
  <si>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</si>
  <si>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</si>
  <si>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</si>
  <si>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</si>
  <si>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</si>
  <si>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</si>
  <si>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</si>
  <si>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</si>
  <si>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</si>
  <si>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</si>
  <si>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</si>
  <si>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</si>
  <si>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</si>
  <si>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</si>
  <si>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</si>
  <si>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</si>
  <si>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</si>
  <si>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</si>
  <si>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</si>
  <si>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</si>
  <si>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</si>
  <si>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</si>
  <si>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</si>
  <si>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</si>
  <si>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</si>
  <si>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</si>
  <si>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</si>
  <si>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</si>
  <si>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</si>
  <si>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</si>
  <si>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</si>
  <si>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</si>
  <si>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</si>
  <si>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</si>
  <si>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</si>
  <si>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</si>
  <si>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</si>
  <si>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</si>
  <si>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</si>
  <si>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</si>
  <si>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</si>
  <si>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</si>
  <si>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</si>
  <si>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</si>
  <si>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</si>
  <si>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</si>
  <si>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</si>
  <si>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</si>
  <si>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</si>
  <si>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</si>
  <si>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</si>
  <si>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</si>
  <si>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</si>
  <si>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</si>
  <si>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</si>
  <si>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</si>
  <si>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</si>
  <si>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</si>
  <si>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</si>
  <si>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</si>
  <si>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</si>
  <si>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</si>
  <si>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</si>
  <si>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</si>
  <si>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</si>
  <si>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</si>
  <si>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</si>
  <si>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</si>
  <si>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</si>
  <si>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</si>
  <si>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</si>
  <si>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</si>
  <si>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</si>
  <si>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</si>
  <si>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</si>
  <si>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</si>
  <si>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</si>
  <si>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</si>
  <si>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</si>
  <si>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</si>
  <si>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</si>
  <si>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</si>
  <si>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</si>
  <si>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</si>
  <si>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</si>
  <si>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</si>
  <si>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</si>
  <si>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</si>
  <si>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</si>
  <si>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</si>
  <si>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</si>
  <si>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</si>
  <si>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</si>
  <si>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</si>
  <si>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</si>
  <si>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</si>
  <si>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</si>
  <si>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</si>
  <si>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</si>
  <si>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</si>
  <si>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</si>
  <si>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</si>
  <si>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</si>
  <si>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</si>
  <si>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</si>
  <si>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</si>
  <si>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</si>
  <si>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</si>
  <si>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</si>
  <si>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</si>
  <si>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</si>
  <si>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</si>
  <si>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</si>
  <si>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</si>
  <si>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</si>
  <si>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</si>
  <si>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</si>
  <si>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</si>
  <si>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</si>
  <si>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</si>
  <si>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</si>
  <si>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</si>
  <si>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</si>
  <si>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</si>
  <si>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</si>
  <si>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</si>
  <si>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</si>
  <si>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</si>
  <si>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</si>
  <si>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</si>
  <si>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</si>
  <si>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</si>
  <si>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</si>
  <si>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</si>
  <si>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</si>
  <si>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</si>
  <si>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</si>
  <si>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</si>
  <si>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</si>
  <si>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</si>
  <si>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</si>
  <si>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</si>
  <si>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</si>
  <si>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</si>
  <si>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</si>
  <si>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</si>
  <si>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</si>
  <si>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</si>
  <si>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</si>
  <si>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</si>
  <si>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</si>
  <si>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</si>
  <si>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</si>
  <si>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</si>
  <si>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</si>
  <si>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</si>
  <si>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</si>
  <si>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</si>
  <si>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</si>
  <si>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</si>
  <si>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</si>
  <si>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</si>
  <si>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</si>
  <si>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</si>
  <si>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</si>
  <si>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</si>
  <si>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</si>
  <si>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</si>
  <si>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</si>
  <si>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</si>
  <si>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</si>
  <si>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</si>
  <si>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</si>
  <si>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</si>
  <si>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</si>
  <si>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</si>
  <si>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</si>
  <si>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</si>
  <si>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</si>
  <si>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</si>
  <si>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</si>
  <si>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</si>
  <si>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</si>
  <si>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</si>
  <si>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</si>
  <si>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</si>
  <si>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</si>
  <si>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</si>
  <si>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</si>
  <si>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</si>
  <si>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</si>
  <si>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</si>
  <si>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</si>
  <si>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</si>
  <si>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</si>
  <si>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</si>
  <si>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</si>
  <si>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</si>
  <si>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</si>
  <si>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</si>
  <si>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</si>
  <si>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</si>
  <si>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</si>
  <si>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</si>
  <si>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</si>
  <si>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</si>
  <si>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</si>
  <si>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</si>
  <si>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</si>
  <si>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</si>
  <si>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</si>
  <si>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</si>
  <si>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</si>
  <si>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</si>
  <si>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</si>
  <si>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</si>
  <si>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</si>
  <si>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</si>
  <si>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</si>
  <si>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</si>
  <si>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</si>
  <si>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</si>
  <si>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</si>
  <si>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</si>
  <si>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</si>
  <si>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</si>
  <si>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</si>
  <si>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</si>
  <si>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</si>
  <si>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</si>
  <si>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</si>
  <si>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</si>
  <si>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</si>
  <si>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</si>
  <si>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</si>
  <si>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</si>
  <si>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</si>
  <si>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</si>
  <si>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</si>
  <si>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</si>
  <si>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</si>
  <si>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</si>
  <si>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</si>
  <si>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</si>
  <si>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</si>
  <si>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</si>
  <si>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</si>
  <si>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</si>
  <si>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</si>
  <si>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</si>
  <si>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</si>
  <si>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</si>
  <si>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</si>
  <si>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</si>
  <si>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</si>
  <si>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</si>
  <si>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</si>
  <si>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</si>
  <si>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</si>
  <si>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</si>
  <si>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</si>
  <si>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</si>
  <si>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</si>
  <si>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</si>
  <si>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</si>
  <si>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</si>
  <si>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</si>
  <si>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</si>
  <si>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</si>
  <si>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</si>
  <si>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</si>
  <si>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</si>
  <si>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</si>
  <si>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</si>
  <si>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</si>
  <si>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</si>
  <si>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</si>
  <si>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</si>
  <si>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</si>
  <si>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</si>
  <si>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</si>
  <si>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</si>
  <si>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</si>
  <si>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</si>
  <si>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</si>
  <si>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</si>
  <si>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</si>
  <si>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</si>
  <si>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</si>
  <si>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</si>
  <si>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</si>
  <si>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</si>
  <si>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</si>
  <si>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</si>
  <si>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</si>
  <si>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</si>
  <si>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</si>
  <si>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</si>
  <si>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</si>
  <si>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</si>
  <si>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</si>
  <si>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</si>
  <si>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</si>
  <si>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</si>
  <si>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</si>
  <si>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</si>
  <si>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</si>
  <si>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</si>
  <si>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</si>
  <si>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</si>
  <si>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</si>
  <si>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</si>
  <si>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</si>
  <si>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</si>
  <si>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</si>
  <si>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</si>
  <si>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</si>
  <si>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</si>
  <si>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</si>
  <si>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</si>
  <si>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</si>
  <si>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</si>
  <si>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</si>
  <si>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</si>
  <si>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</si>
  <si>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</si>
  <si>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</si>
  <si>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</si>
  <si>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</si>
  <si>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</si>
  <si>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</si>
  <si>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</si>
  <si>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</si>
  <si>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</si>
  <si>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</si>
  <si>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</si>
  <si>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</si>
  <si>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</si>
  <si>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</si>
  <si>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</si>
  <si>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</si>
  <si>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</si>
  <si>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</si>
  <si>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</si>
  <si>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</si>
  <si>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</si>
  <si>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</si>
  <si>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</si>
  <si>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</si>
  <si>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</si>
  <si>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</si>
  <si>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</si>
  <si>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</si>
  <si>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</si>
  <si>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</si>
  <si>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</si>
  <si>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</si>
  <si>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</si>
  <si>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</si>
  <si>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</si>
  <si>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</si>
  <si>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</si>
  <si>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</si>
  <si>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</si>
  <si>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</si>
  <si>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</si>
  <si>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</si>
  <si>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</si>
  <si>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</si>
  <si>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</si>
  <si>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</si>
  <si>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</si>
  <si>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</si>
  <si>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</si>
  <si>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</si>
  <si>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</si>
  <si>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</si>
  <si>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</si>
  <si>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</si>
  <si>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</si>
  <si>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</si>
  <si>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</si>
  <si>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</si>
  <si>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</si>
  <si>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</si>
  <si>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</si>
  <si>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</si>
  <si>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</si>
  <si>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</si>
  <si>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</si>
  <si>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</si>
  <si>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</si>
  <si>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</si>
  <si>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</si>
  <si>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</si>
  <si>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</si>
  <si>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</si>
  <si>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</si>
  <si>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</si>
  <si>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</si>
  <si>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</si>
  <si>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</si>
  <si>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</si>
  <si>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</si>
  <si>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</si>
  <si>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</si>
  <si>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</si>
  <si>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</si>
  <si>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</si>
  <si>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</si>
  <si>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</si>
  <si>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</si>
  <si>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</si>
  <si>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</si>
  <si>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</si>
  <si>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</si>
  <si>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</si>
  <si>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</si>
  <si>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</si>
  <si>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</si>
  <si>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</si>
  <si>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</si>
  <si>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</si>
  <si>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</si>
  <si>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</si>
  <si>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</si>
  <si>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</si>
  <si>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</si>
  <si>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</si>
  <si>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</si>
  <si>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</si>
  <si>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</si>
  <si>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</si>
  <si>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</si>
  <si>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</si>
  <si>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</si>
  <si>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</si>
  <si>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</si>
  <si>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</si>
  <si>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</si>
  <si>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</si>
  <si>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</si>
  <si>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</si>
  <si>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</si>
  <si>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</si>
  <si>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</si>
  <si>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</si>
  <si>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</si>
  <si>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</si>
  <si>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</si>
  <si>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</si>
  <si>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</si>
  <si>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</si>
  <si>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</si>
  <si>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</si>
  <si>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</si>
  <si>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</si>
  <si>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</si>
  <si>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</si>
  <si>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</si>
  <si>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</si>
  <si>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</si>
  <si>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</si>
  <si>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</si>
  <si>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</si>
  <si>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</si>
  <si>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</si>
  <si>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</si>
  <si>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</si>
  <si>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</si>
  <si>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</si>
  <si>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</si>
  <si>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</si>
  <si>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</si>
  <si>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</si>
  <si>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</si>
  <si>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</si>
  <si>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</si>
  <si>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</si>
  <si>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</si>
  <si>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</si>
  <si>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</si>
  <si>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</si>
  <si>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</si>
  <si>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</si>
  <si>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</si>
  <si>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</si>
  <si>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</si>
  <si>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</si>
  <si>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</si>
  <si>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</si>
  <si>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</si>
  <si>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</si>
  <si>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</si>
  <si>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</si>
  <si>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</si>
  <si>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</si>
  <si>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</si>
  <si>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</si>
  <si>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</si>
  <si>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</si>
  <si>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</si>
  <si>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</si>
  <si>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</si>
  <si>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</si>
  <si>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</si>
  <si>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</si>
  <si>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</si>
  <si>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</si>
  <si>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</si>
  <si>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</si>
  <si>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</si>
  <si>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</si>
  <si>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</si>
  <si>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</si>
  <si>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</si>
  <si>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</si>
  <si>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</si>
  <si>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</si>
  <si>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</si>
  <si>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</si>
  <si>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</si>
  <si>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</si>
  <si>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</si>
  <si>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</si>
  <si>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</si>
  <si>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</si>
  <si>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</si>
  <si>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</si>
  <si>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</si>
  <si>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</si>
  <si>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</si>
  <si>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</si>
  <si>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</si>
  <si>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</si>
  <si>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</si>
  <si>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</si>
  <si>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</si>
  <si>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</si>
  <si>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</si>
  <si>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</si>
  <si>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</si>
  <si>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</si>
  <si>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</si>
  <si>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</si>
  <si>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</si>
  <si>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</si>
  <si>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</si>
  <si>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</si>
  <si>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</si>
  <si>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</si>
  <si>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</si>
  <si>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</si>
  <si>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</si>
  <si>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</si>
  <si>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</si>
  <si>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</si>
  <si>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</si>
  <si>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</si>
  <si>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</si>
  <si>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</si>
  <si>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</si>
  <si>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</si>
  <si>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</si>
  <si>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</si>
  <si>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</si>
  <si>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</si>
  <si>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</si>
  <si>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</si>
  <si>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</si>
  <si>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</si>
  <si>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</si>
  <si>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</si>
  <si>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</si>
  <si>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</si>
  <si>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</si>
  <si>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</si>
  <si>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</si>
  <si>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</si>
  <si>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</si>
  <si>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</si>
  <si>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</si>
  <si>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</si>
  <si>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</si>
  <si>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</si>
  <si>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</si>
  <si>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</si>
  <si>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</si>
  <si>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</si>
  <si>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</si>
  <si>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</si>
  <si>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</si>
  <si>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</si>
  <si>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</si>
  <si>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</si>
  <si>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</si>
  <si>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</si>
  <si>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</si>
  <si>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</si>
  <si>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</si>
  <si>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</si>
  <si>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</si>
  <si>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</si>
  <si>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</si>
  <si>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</si>
  <si>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</si>
  <si>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</si>
  <si>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</si>
  <si>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</si>
  <si>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</si>
  <si>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</si>
  <si>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</si>
  <si>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</si>
  <si>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</si>
  <si>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</si>
  <si>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</si>
  <si>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</si>
  <si>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</si>
  <si>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</si>
  <si>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</si>
  <si>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</si>
  <si>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</si>
  <si>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</si>
  <si>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</si>
  <si>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</si>
  <si>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</si>
  <si>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</si>
  <si>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</si>
  <si>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</si>
  <si>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</si>
  <si>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</si>
  <si>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</si>
  <si>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</si>
  <si>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</si>
  <si>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</si>
  <si>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</si>
  <si>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</si>
  <si>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</si>
  <si>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</si>
  <si>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</si>
  <si>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</si>
  <si>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</si>
  <si>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</si>
  <si>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</si>
  <si>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</si>
  <si>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</si>
  <si>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</si>
  <si>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</si>
  <si>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</si>
  <si>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</si>
  <si>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</si>
  <si>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</si>
  <si>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</si>
  <si>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</si>
  <si>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</si>
  <si>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</si>
  <si>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</si>
  <si>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</si>
  <si>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</si>
  <si>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</si>
  <si>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</si>
  <si>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</si>
  <si>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</si>
  <si>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</si>
  <si>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</si>
  <si>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</si>
  <si>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</si>
  <si>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</si>
  <si>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</si>
  <si>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</si>
  <si>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</si>
  <si>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</si>
  <si>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</si>
  <si>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</si>
  <si>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</si>
  <si>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</si>
  <si>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</si>
  <si>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</si>
  <si>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</si>
  <si>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</si>
  <si>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</si>
  <si>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</si>
  <si>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</si>
  <si>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</si>
  <si>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</si>
  <si>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</si>
  <si>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</si>
  <si>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</si>
  <si>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</si>
  <si>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</si>
  <si>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</si>
  <si>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</si>
  <si>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</si>
  <si>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</si>
  <si>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</si>
  <si>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</si>
  <si>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</si>
  <si>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</si>
  <si>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</si>
  <si>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</si>
  <si>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</si>
  <si>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</si>
  <si>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</si>
  <si>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</si>
  <si>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</si>
  <si>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</si>
  <si>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</si>
  <si>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</si>
  <si>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</si>
  <si>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</si>
  <si>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</si>
  <si>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</si>
  <si>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</si>
  <si>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</si>
  <si>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</si>
  <si>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</si>
  <si>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</si>
  <si>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</si>
  <si>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</si>
  <si>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</si>
  <si>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</si>
  <si>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</si>
  <si>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</si>
  <si>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</si>
  <si>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</si>
  <si>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</si>
  <si>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</si>
  <si>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</si>
  <si>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</si>
  <si>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</si>
  <si>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</si>
  <si>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</si>
  <si>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</si>
  <si>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</si>
  <si>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</si>
  <si>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</si>
  <si>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</si>
  <si>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</si>
  <si>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</si>
  <si>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</si>
  <si>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</si>
  <si>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</si>
  <si>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</si>
  <si>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</si>
  <si>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</si>
  <si>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</si>
  <si>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</si>
  <si>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</si>
  <si>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</si>
  <si>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</si>
  <si>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</si>
  <si>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</si>
  <si>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</si>
  <si>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</si>
  <si>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</si>
  <si>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</si>
  <si>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</si>
  <si>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</si>
  <si>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</si>
  <si>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</si>
  <si>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</si>
  <si>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</si>
  <si>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</si>
  <si>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</si>
  <si>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</si>
  <si>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</si>
  <si>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</si>
  <si>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</si>
  <si>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</si>
  <si>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</si>
  <si>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</si>
  <si>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</si>
  <si>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</si>
  <si>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</si>
  <si>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</si>
  <si>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</si>
  <si>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</si>
  <si>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</si>
  <si>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</si>
  <si>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</si>
  <si>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</si>
  <si>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</si>
  <si>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</si>
  <si>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</si>
  <si>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</si>
  <si>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</si>
  <si>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</si>
  <si>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</si>
  <si>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</si>
  <si>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</si>
  <si>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</si>
  <si>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</si>
  <si>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</si>
  <si>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</si>
  <si>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</si>
  <si>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</si>
  <si>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</si>
  <si>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</si>
  <si>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</si>
  <si>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</si>
  <si>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</si>
  <si>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</si>
  <si>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</si>
  <si>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</si>
  <si>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</si>
  <si>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</si>
  <si>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</si>
  <si>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</si>
  <si>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</si>
  <si>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</si>
  <si>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</si>
  <si>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</si>
  <si>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</si>
  <si>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</si>
  <si>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</si>
  <si>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</si>
  <si>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</si>
  <si>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</si>
  <si>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</si>
  <si>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</si>
  <si>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</si>
  <si>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</si>
  <si>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</si>
  <si>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</si>
  <si>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</si>
  <si>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</si>
  <si>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</si>
  <si>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</si>
  <si>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</si>
  <si>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</si>
  <si>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</si>
  <si>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</si>
  <si>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</si>
  <si>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</si>
  <si>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</si>
  <si>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</si>
  <si>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</si>
  <si>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</si>
  <si>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</si>
  <si>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</si>
  <si>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</si>
  <si>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</si>
  <si>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</si>
  <si>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</si>
  <si>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</si>
  <si>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</si>
  <si>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</si>
  <si>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</si>
  <si>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</si>
  <si>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</si>
  <si>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</si>
  <si>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</si>
  <si>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</si>
  <si>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</si>
  <si>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</si>
  <si>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</si>
  <si>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</si>
  <si>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</si>
  <si>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</si>
  <si>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</si>
  <si>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</si>
  <si>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</si>
  <si>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</si>
  <si>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</si>
  <si>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</si>
  <si>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</si>
  <si>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</si>
  <si>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</si>
  <si>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</si>
  <si>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</si>
  <si>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</si>
  <si>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</si>
  <si>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</si>
  <si>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</si>
  <si>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</si>
  <si>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</si>
  <si>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</si>
  <si>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</si>
  <si>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</si>
  <si>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</si>
  <si>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</si>
  <si>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</si>
  <si>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</si>
  <si>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</si>
  <si>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</si>
  <si>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</si>
  <si>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</si>
  <si>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</si>
  <si>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</si>
  <si>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</si>
  <si>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</si>
  <si>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</si>
  <si>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</si>
  <si>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</si>
  <si>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</si>
  <si>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</si>
  <si>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</si>
  <si>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</si>
  <si>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</si>
  <si>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</si>
  <si>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</si>
  <si>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</si>
  <si>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</si>
  <si>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</si>
  <si>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</si>
  <si>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</si>
  <si>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</si>
  <si>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</si>
  <si>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</si>
  <si>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</si>
  <si>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</si>
  <si>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</si>
  <si>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</si>
  <si>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</si>
  <si>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</si>
  <si>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</si>
  <si>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</si>
  <si>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</si>
  <si>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</si>
  <si>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</si>
  <si>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</si>
  <si>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</si>
  <si>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</si>
  <si>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</si>
  <si>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</si>
  <si>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</si>
  <si>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</si>
  <si>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</si>
  <si>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</si>
  <si>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</si>
  <si>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</si>
  <si>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</si>
  <si>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</si>
  <si>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</si>
  <si>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</si>
  <si>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</si>
  <si>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</si>
  <si>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</si>
  <si>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</si>
  <si>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</si>
  <si>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</si>
  <si>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</si>
  <si>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</si>
  <si>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</si>
  <si>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</si>
  <si>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</si>
  <si>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</si>
  <si>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</si>
  <si>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</si>
  <si>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</si>
  <si>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</si>
  <si>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</si>
  <si>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</si>
  <si>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</si>
  <si>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</si>
  <si>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</si>
  <si>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</si>
  <si>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</si>
  <si>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</si>
  <si>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</si>
  <si>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</si>
  <si>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</si>
  <si>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</si>
  <si>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</si>
  <si>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</si>
  <si>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</si>
  <si>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</si>
  <si>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</si>
  <si>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</si>
  <si>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</si>
  <si>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</si>
  <si>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</si>
  <si>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</si>
  <si>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</si>
  <si>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</si>
  <si>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</si>
  <si>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</si>
  <si>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</si>
  <si>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</si>
  <si>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</si>
  <si>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</si>
  <si>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</si>
  <si>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</si>
  <si>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</si>
  <si>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</si>
  <si>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</si>
  <si>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</si>
  <si>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</si>
  <si>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</si>
  <si>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</si>
  <si>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</si>
  <si>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</si>
  <si>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</si>
  <si>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</si>
  <si>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</si>
  <si>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</si>
  <si>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</si>
  <si>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</si>
  <si>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</si>
  <si>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</si>
  <si>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</si>
  <si>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</si>
  <si>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</si>
  <si>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</si>
  <si>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</si>
  <si>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</si>
  <si>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</si>
  <si>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</si>
  <si>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</si>
  <si>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</si>
  <si>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</si>
  <si>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</si>
  <si>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</si>
  <si>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</si>
  <si>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</si>
  <si>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</si>
  <si>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</si>
  <si>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</si>
  <si>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</si>
  <si>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</si>
  <si>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</si>
  <si>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</si>
  <si>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</si>
  <si>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</si>
  <si>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</si>
  <si>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</si>
  <si>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</si>
  <si>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</si>
  <si>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</si>
  <si>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</si>
  <si>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</si>
  <si>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</si>
  <si>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</si>
  <si>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</si>
  <si>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</si>
  <si>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</si>
  <si>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</si>
  <si>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</si>
  <si>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</si>
  <si>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</si>
  <si>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</si>
  <si>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</si>
  <si>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</si>
  <si>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</si>
  <si>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</si>
  <si>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</si>
  <si>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</si>
  <si>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</si>
  <si>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</si>
  <si>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</si>
  <si>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</si>
  <si>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</si>
  <si>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</si>
  <si>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</si>
  <si>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</si>
  <si>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</si>
  <si>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</si>
  <si>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</si>
  <si>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</si>
  <si>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</si>
  <si>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</si>
  <si>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</si>
  <si>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</si>
  <si>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</si>
  <si>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</si>
  <si>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</si>
  <si>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</si>
  <si>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</si>
  <si>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</si>
  <si>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</si>
  <si>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</si>
  <si>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</si>
  <si>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</si>
  <si>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</si>
  <si>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</si>
  <si>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</si>
  <si>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</si>
  <si>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</si>
  <si>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</si>
  <si>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</si>
  <si>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</si>
  <si>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</si>
  <si>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</si>
  <si>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</si>
  <si>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</si>
  <si>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</si>
  <si>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</si>
  <si>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</si>
  <si>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</si>
  <si>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</si>
  <si>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</si>
  <si>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</si>
  <si>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</si>
  <si>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</si>
  <si>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</si>
  <si>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</si>
  <si>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</si>
  <si>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</si>
  <si>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</si>
  <si>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</si>
  <si>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</si>
  <si>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</si>
  <si>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</si>
  <si>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</si>
  <si>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</si>
  <si>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</si>
  <si>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</si>
  <si>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</si>
  <si>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</si>
  <si>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</si>
  <si>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</si>
  <si>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</si>
  <si>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</si>
  <si>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</si>
  <si>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</si>
  <si>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</si>
  <si>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</si>
  <si>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</si>
  <si>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</si>
  <si>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</si>
  <si>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</si>
  <si>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</si>
  <si>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</si>
  <si>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</si>
  <si>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</si>
  <si>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</si>
  <si>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</si>
  <si>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</si>
  <si>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</si>
  <si>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</si>
  <si>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</si>
  <si>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</si>
  <si>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</si>
  <si>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</si>
  <si>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</si>
  <si>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</si>
  <si>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</si>
  <si>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</si>
  <si>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</si>
  <si>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</si>
  <si>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</si>
  <si>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</si>
  <si>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</si>
  <si>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</si>
  <si>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</si>
  <si>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</si>
  <si>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</si>
  <si>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</si>
  <si>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</si>
  <si>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</si>
  <si>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</si>
  <si>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</si>
  <si>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</si>
  <si>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</si>
  <si>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</si>
  <si>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</si>
  <si>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</si>
  <si>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</si>
  <si>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</si>
  <si>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</si>
  <si>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</si>
  <si>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</si>
  <si>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</si>
  <si>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</si>
  <si>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</si>
  <si>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</si>
  <si>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</si>
  <si>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</si>
  <si>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</si>
  <si>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</si>
  <si>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</si>
  <si>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</si>
  <si>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</si>
  <si>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</si>
  <si>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</si>
  <si>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</si>
  <si>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</si>
  <si>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</si>
  <si>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</si>
  <si>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</si>
  <si>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</si>
  <si>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</si>
  <si>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</si>
  <si>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</si>
  <si>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</si>
  <si>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</si>
  <si>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</si>
  <si>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</si>
  <si>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</si>
  <si>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</si>
  <si>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</si>
  <si>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</si>
  <si>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</si>
  <si>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</si>
  <si>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</si>
  <si>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</si>
  <si>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</si>
  <si>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</si>
  <si>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</si>
  <si>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</si>
  <si>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</si>
  <si>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</si>
  <si>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</si>
  <si>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</si>
  <si>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</si>
  <si>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</si>
  <si>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</si>
  <si>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</si>
  <si>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</si>
  <si>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</si>
  <si>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</si>
  <si>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</si>
  <si>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</si>
  <si>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</si>
  <si>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</si>
  <si>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</si>
  <si>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</si>
  <si>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</si>
  <si>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</si>
  <si>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</si>
  <si>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</si>
  <si>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</si>
  <si>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</si>
  <si>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</si>
  <si>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</si>
  <si>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</si>
  <si>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</si>
  <si>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</si>
  <si>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</si>
  <si>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</si>
  <si>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</si>
  <si>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</si>
  <si>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</si>
  <si>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</si>
  <si>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</si>
  <si>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</si>
  <si>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</si>
  <si>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</si>
  <si>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</si>
  <si>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</si>
  <si>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</si>
  <si>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</si>
  <si>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</si>
  <si>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</si>
  <si>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</si>
  <si>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</si>
  <si>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</si>
  <si>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</si>
  <si>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</si>
  <si>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</si>
  <si>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</si>
  <si>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</si>
  <si>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</si>
  <si>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</si>
  <si>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</si>
  <si>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</si>
  <si>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</si>
  <si>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</si>
  <si>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</si>
  <si>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</si>
  <si>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</si>
  <si>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</si>
  <si>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</si>
  <si>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</si>
  <si>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</si>
  <si>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</si>
  <si>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</si>
  <si>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</si>
  <si>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</si>
  <si>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</si>
  <si>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</si>
  <si>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</si>
  <si>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</si>
  <si>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</si>
  <si>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</si>
  <si>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</si>
  <si>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</si>
  <si>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</si>
  <si>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</si>
  <si>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</si>
  <si>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</si>
  <si>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</si>
  <si>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</si>
  <si>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</si>
  <si>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</si>
  <si>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</si>
  <si>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</si>
  <si>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</si>
  <si>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</si>
  <si>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</si>
  <si>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</si>
  <si>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</si>
  <si>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</si>
  <si>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</si>
  <si>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</si>
  <si>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</si>
  <si>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</si>
  <si>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</si>
  <si>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</si>
  <si>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</si>
  <si>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</si>
  <si>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</si>
  <si>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</si>
  <si>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</si>
  <si>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</si>
  <si>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</si>
  <si>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</si>
  <si>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</si>
  <si>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</si>
  <si>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</si>
  <si>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</si>
  <si>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</si>
  <si>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</si>
  <si>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</si>
  <si>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</si>
  <si>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</si>
  <si>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</si>
  <si>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</si>
  <si>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</si>
  <si>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</si>
  <si>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</si>
  <si>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</si>
  <si>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</si>
  <si>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</si>
  <si>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</si>
  <si>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</si>
  <si>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</si>
  <si>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</si>
  <si>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</si>
  <si>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</si>
  <si>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</si>
  <si>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</si>
  <si>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</si>
  <si>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</si>
  <si>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</si>
  <si>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</si>
  <si>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</si>
  <si>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</si>
  <si>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</si>
  <si>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</si>
  <si>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</si>
  <si>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</si>
  <si>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</si>
  <si>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</si>
  <si>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</si>
  <si>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</si>
  <si>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</si>
  <si>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</si>
  <si>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</si>
  <si>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</si>
  <si>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</si>
  <si>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</si>
  <si>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</si>
  <si>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</si>
  <si>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</si>
  <si>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</si>
  <si>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</si>
  <si>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</si>
  <si>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</si>
  <si>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</si>
  <si>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</si>
  <si>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</si>
  <si>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</si>
  <si>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</si>
  <si>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</si>
  <si>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</si>
  <si>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</si>
  <si>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</si>
  <si>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</si>
  <si>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</si>
  <si>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</si>
  <si>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</si>
  <si>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</si>
  <si>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</si>
  <si>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</si>
  <si>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</si>
  <si>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</si>
  <si>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</si>
  <si>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</si>
  <si>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</si>
  <si>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</si>
  <si>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</si>
  <si>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</si>
  <si>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</si>
  <si>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</si>
  <si>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</si>
  <si>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</si>
  <si>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</si>
  <si>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</si>
  <si>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</si>
  <si>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</si>
  <si>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</si>
  <si>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</si>
  <si>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</si>
  <si>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</si>
  <si>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</si>
  <si>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</si>
  <si>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</si>
  <si>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</si>
  <si>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</si>
  <si>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</si>
  <si>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</si>
  <si>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</si>
  <si>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</si>
  <si>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</si>
  <si>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</si>
  <si>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</si>
  <si>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</si>
  <si>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</si>
  <si>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</si>
  <si>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</si>
  <si>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</si>
  <si>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</si>
  <si>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</si>
  <si>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</si>
  <si>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</si>
  <si>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</si>
  <si>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</si>
  <si>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</si>
  <si>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</si>
  <si>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</si>
  <si>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</si>
  <si>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</si>
  <si>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</si>
  <si>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</si>
  <si>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</si>
  <si>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</si>
  <si>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</si>
  <si>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</si>
  <si>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</si>
  <si>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</si>
  <si>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</si>
  <si>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</si>
  <si>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</si>
  <si>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</si>
  <si>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</si>
  <si>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</si>
  <si>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</si>
  <si>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</si>
  <si>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</si>
  <si>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</si>
  <si>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</si>
  <si>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</si>
  <si>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</si>
  <si>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</si>
  <si>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</si>
  <si>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</si>
  <si>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</si>
  <si>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</si>
  <si>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</si>
  <si>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</si>
  <si>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</si>
  <si>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</si>
  <si>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</si>
  <si>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</si>
  <si>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</si>
  <si>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</si>
  <si>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</si>
  <si>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</si>
  <si>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</si>
  <si>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</si>
  <si>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</si>
  <si>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</si>
  <si>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</si>
  <si>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</si>
  <si>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</si>
  <si>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</si>
  <si>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</si>
  <si>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</si>
  <si>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</si>
  <si>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</si>
  <si>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</si>
  <si>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</si>
  <si>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</si>
  <si>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</si>
  <si>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</si>
  <si>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</si>
  <si>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</si>
  <si>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</si>
  <si>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</si>
  <si>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</si>
  <si>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</si>
  <si>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</si>
  <si>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</si>
  <si>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</si>
  <si>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</si>
  <si>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</si>
  <si>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</si>
  <si>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</si>
  <si>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</si>
  <si>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</si>
  <si>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</si>
  <si>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</si>
  <si>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</si>
  <si>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</si>
  <si>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</si>
  <si>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</si>
  <si>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</si>
  <si>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</si>
  <si>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</si>
  <si>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</si>
  <si>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</si>
  <si>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</si>
  <si>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</si>
  <si>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</si>
  <si>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</si>
  <si>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</si>
  <si>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</si>
  <si>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</si>
  <si>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</si>
  <si>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</si>
  <si>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</si>
  <si>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</si>
  <si>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</si>
  <si>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</si>
  <si>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</si>
  <si>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</si>
  <si>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</si>
  <si>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</si>
  <si>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</si>
  <si>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</si>
  <si>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</si>
  <si>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</si>
  <si>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</si>
  <si>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</si>
  <si>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</si>
  <si>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</si>
  <si>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</si>
  <si>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</si>
  <si>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</si>
  <si>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</si>
  <si>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</si>
  <si>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</si>
  <si>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</si>
  <si>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</si>
  <si>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</si>
  <si>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</si>
  <si>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</si>
  <si>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</si>
  <si>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</si>
  <si>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</si>
  <si>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</si>
  <si>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</si>
  <si>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</si>
  <si>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</si>
  <si>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</si>
  <si>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</si>
  <si>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</si>
  <si>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</si>
  <si>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</si>
  <si>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</si>
  <si>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</si>
  <si>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</si>
  <si>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</si>
  <si>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</si>
  <si>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</si>
  <si>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</si>
  <si>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</si>
  <si>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</si>
  <si>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</si>
  <si>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</si>
  <si>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</si>
  <si>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</si>
  <si>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</si>
  <si>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</si>
  <si>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</si>
  <si>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</si>
  <si>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</si>
  <si>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</si>
  <si>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</si>
  <si>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</si>
  <si>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</si>
  <si>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</si>
  <si>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</si>
  <si>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</si>
  <si>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</si>
  <si>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</si>
  <si>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</si>
  <si>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</si>
  <si>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</si>
  <si>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</si>
  <si>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</si>
  <si>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</si>
  <si>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</si>
  <si>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</si>
  <si>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</si>
  <si>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</si>
  <si>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</si>
  <si>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</si>
  <si>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</si>
  <si>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</si>
  <si>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</si>
  <si>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</si>
  <si>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</si>
  <si>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</si>
  <si>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</si>
  <si>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</si>
  <si>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</si>
  <si>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</si>
  <si>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</si>
  <si>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</si>
  <si>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</si>
  <si>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</si>
  <si>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</si>
  <si>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</si>
  <si>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</si>
  <si>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</si>
  <si>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</si>
  <si>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</si>
  <si>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</si>
  <si>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</si>
  <si>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</si>
  <si>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</si>
  <si>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</si>
  <si>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</si>
  <si>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</si>
  <si>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</si>
  <si>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</si>
  <si>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</si>
  <si>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</si>
  <si>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</si>
  <si>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</si>
  <si>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</si>
  <si>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</si>
  <si>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</si>
  <si>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</si>
  <si>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</si>
  <si>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</si>
  <si>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</si>
  <si>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</si>
  <si>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</si>
  <si>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</si>
  <si>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</si>
  <si>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</si>
  <si>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</si>
  <si>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</si>
  <si>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</si>
  <si>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</si>
  <si>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</si>
  <si>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</si>
  <si>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</si>
  <si>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</si>
  <si>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</si>
  <si>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</si>
  <si>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</si>
  <si>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</si>
  <si>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</si>
  <si>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</si>
  <si>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</si>
  <si>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</si>
  <si>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</si>
  <si>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</si>
  <si>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</si>
  <si>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</si>
  <si>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</si>
  <si>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</si>
  <si>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</si>
  <si>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</si>
  <si>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</si>
  <si>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</si>
  <si>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</si>
  <si>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</si>
  <si>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</si>
  <si>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</si>
  <si>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</si>
  <si>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</si>
  <si>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</si>
  <si>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</si>
  <si>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</si>
  <si>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</si>
  <si>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</si>
  <si>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</si>
  <si>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</si>
  <si>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</si>
  <si>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</si>
  <si>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</si>
  <si>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</si>
  <si>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</si>
  <si>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</si>
  <si>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</si>
  <si>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</si>
  <si>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</si>
  <si>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</si>
  <si>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</si>
  <si>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</si>
  <si>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</si>
  <si>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</si>
  <si>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</si>
  <si>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</si>
  <si>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</si>
  <si>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</si>
  <si>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</si>
  <si>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</si>
  <si>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</si>
  <si>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</si>
  <si>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</si>
  <si>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</si>
  <si>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</si>
  <si>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</si>
  <si>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</si>
  <si>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</si>
  <si>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</si>
  <si>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</si>
  <si>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</si>
  <si>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</si>
  <si>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</si>
  <si>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</si>
  <si>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</si>
  <si>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</si>
  <si>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</si>
  <si>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</si>
  <si>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</si>
  <si>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</si>
  <si>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</si>
  <si>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</si>
  <si>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</si>
  <si>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</si>
  <si>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</si>
  <si>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</si>
  <si>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</si>
  <si>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</si>
  <si>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</si>
  <si>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</si>
  <si>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</si>
  <si>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</si>
  <si>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</si>
  <si>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</si>
  <si>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</si>
  <si>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</si>
  <si>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</si>
  <si>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</si>
  <si>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</si>
  <si>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</si>
  <si>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</si>
  <si>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</si>
  <si>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</si>
  <si>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</si>
  <si>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</si>
  <si>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</si>
  <si>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</si>
  <si>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</si>
  <si>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</si>
  <si>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</si>
  <si>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</si>
  <si>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</si>
  <si>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</si>
  <si>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</si>
  <si>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</si>
  <si>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</si>
  <si>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</si>
  <si>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</si>
  <si>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</si>
  <si>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</si>
  <si>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</si>
  <si>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</si>
  <si>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</si>
  <si>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</si>
  <si>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</si>
  <si>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</si>
  <si>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</si>
  <si>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</si>
  <si>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</si>
  <si>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</si>
  <si>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</si>
  <si>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</si>
  <si>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</si>
  <si>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</si>
  <si>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</si>
  <si>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</si>
  <si>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</si>
  <si>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</si>
  <si>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</si>
  <si>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</si>
  <si>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</si>
  <si>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</si>
  <si>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</si>
  <si>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</si>
  <si>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</si>
  <si>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</si>
  <si>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</si>
  <si>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</si>
  <si>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</si>
  <si>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</si>
  <si>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</si>
  <si>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</si>
  <si>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</si>
  <si>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</si>
  <si>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</si>
  <si>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</si>
  <si>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</si>
  <si>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</si>
  <si>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</si>
  <si>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</si>
  <si>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</si>
  <si>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</si>
  <si>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</si>
  <si>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</si>
  <si>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</si>
  <si>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</si>
  <si>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</si>
  <si>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</si>
  <si>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</si>
  <si>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</si>
  <si>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</si>
  <si>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</si>
  <si>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</si>
  <si>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</si>
  <si>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</si>
  <si>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</si>
  <si>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</si>
  <si>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</si>
  <si>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</si>
  <si>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</si>
  <si>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</si>
  <si>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</si>
  <si>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</si>
  <si>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</si>
  <si>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</si>
  <si>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</si>
  <si>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</si>
  <si>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</si>
  <si>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</si>
  <si>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</si>
  <si>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</si>
  <si>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</si>
  <si>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</si>
  <si>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</si>
  <si>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</si>
  <si>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</si>
  <si>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</si>
  <si>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</si>
  <si>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</si>
  <si>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</si>
  <si>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</si>
  <si>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</si>
  <si>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</si>
  <si>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</si>
  <si>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</si>
  <si>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</si>
  <si>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</si>
  <si>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</si>
  <si>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</si>
  <si>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</si>
  <si>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</si>
  <si>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</si>
  <si>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</si>
  <si>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</si>
  <si>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</si>
  <si>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</si>
  <si>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</si>
  <si>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</si>
  <si>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</si>
  <si>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</si>
  <si>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</si>
  <si>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</si>
  <si>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</si>
  <si>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</si>
  <si>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</si>
  <si>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</si>
  <si>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</si>
  <si>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</si>
  <si>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</si>
  <si>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</si>
  <si>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</si>
  <si>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</si>
  <si>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</si>
  <si>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</si>
  <si>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</si>
  <si>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</si>
  <si>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</si>
  <si>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</si>
  <si>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</si>
  <si>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</si>
  <si>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</si>
  <si>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</si>
  <si>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</si>
  <si>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</si>
  <si>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</si>
  <si>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</si>
  <si>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</si>
  <si>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</si>
  <si>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</si>
  <si>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</si>
  <si>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</si>
  <si>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</si>
  <si>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</si>
  <si>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</si>
  <si>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</si>
  <si>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</si>
  <si>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</si>
  <si>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</si>
  <si>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</si>
  <si>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</si>
  <si>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</si>
  <si>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</si>
  <si>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</si>
  <si>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</si>
  <si>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</si>
  <si>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</si>
  <si>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</si>
  <si>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</si>
  <si>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</si>
  <si>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</si>
  <si>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</si>
  <si>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</si>
  <si>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</si>
  <si>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</si>
  <si>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</si>
  <si>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</si>
  <si>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</si>
  <si>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</si>
  <si>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</si>
  <si>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</si>
  <si>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</si>
  <si>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</si>
  <si>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</si>
  <si>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</si>
  <si>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</si>
  <si>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</si>
  <si>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</si>
  <si>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</si>
  <si>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</si>
  <si>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</si>
  <si>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</si>
  <si>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</si>
  <si>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</si>
  <si>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</si>
  <si>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</si>
  <si>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</si>
  <si>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</si>
  <si>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</si>
  <si>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</si>
  <si>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</si>
  <si>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</si>
  <si>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</si>
  <si>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</si>
  <si>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</si>
  <si>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</si>
  <si>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</si>
  <si>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</si>
  <si>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</si>
  <si>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</si>
  <si>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</si>
  <si>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</si>
  <si>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</si>
  <si>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</si>
  <si>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</si>
  <si>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</si>
  <si>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</si>
  <si>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</si>
  <si>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</si>
  <si>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</si>
  <si>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</si>
  <si>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</si>
  <si>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</si>
  <si>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</si>
  <si>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</si>
  <si>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</si>
  <si>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</si>
  <si>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</si>
  <si>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</si>
  <si>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</si>
  <si>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</si>
  <si>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</si>
  <si>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</si>
  <si>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</si>
  <si>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</si>
  <si>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</si>
  <si>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</si>
  <si>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</si>
  <si>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</si>
  <si>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</si>
  <si>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</si>
  <si>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</si>
  <si>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</si>
  <si>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</si>
  <si>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</si>
  <si>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</si>
  <si>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</si>
  <si>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</si>
  <si>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</si>
  <si>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</si>
  <si>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</si>
  <si>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</si>
  <si>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</si>
  <si>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</si>
  <si>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</si>
  <si>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</si>
  <si>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</si>
  <si>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</si>
  <si>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</si>
  <si>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</si>
  <si>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</si>
  <si>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</si>
  <si>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</si>
  <si>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</si>
  <si>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</si>
  <si>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</si>
  <si>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</si>
  <si>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</si>
  <si>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</si>
  <si>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</si>
  <si>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</si>
  <si>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</si>
  <si>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</si>
  <si>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</si>
  <si>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</si>
  <si>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</si>
  <si>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</si>
  <si>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</si>
  <si>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</si>
  <si>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</si>
  <si>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</si>
  <si>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</si>
  <si>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</si>
  <si>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</si>
  <si>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</si>
  <si>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</si>
  <si>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</si>
  <si>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</si>
  <si>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</si>
  <si>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</si>
  <si>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</si>
  <si>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</si>
  <si>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</si>
  <si>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</si>
  <si>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</si>
  <si>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</si>
  <si>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</si>
  <si>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</si>
  <si>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</si>
  <si>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</si>
  <si>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</si>
  <si>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</si>
  <si>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</si>
  <si>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</si>
  <si>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</si>
  <si>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</si>
  <si>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</si>
  <si>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</si>
  <si>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</si>
  <si>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</si>
  <si>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</si>
  <si>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</si>
  <si>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</si>
  <si>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</si>
  <si>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</si>
  <si>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</si>
  <si>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</si>
  <si>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</si>
  <si>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</si>
  <si>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</si>
  <si>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</si>
  <si>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</si>
  <si>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</si>
  <si>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</si>
  <si>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</si>
  <si>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</si>
  <si>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</si>
  <si>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</si>
  <si>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</si>
  <si>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</si>
  <si>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</si>
  <si>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</si>
  <si>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</si>
  <si>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</si>
  <si>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</si>
  <si>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</si>
  <si>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</si>
  <si>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</si>
  <si>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</si>
  <si>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</si>
  <si>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</si>
  <si>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</si>
  <si>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</si>
  <si>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</si>
  <si>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</si>
  <si>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</si>
  <si>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</si>
  <si>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</si>
  <si>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</si>
  <si>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</si>
  <si>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</si>
  <si>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</si>
  <si>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</si>
  <si>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</si>
  <si>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</si>
  <si>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</si>
  <si>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</si>
  <si>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</si>
  <si>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</si>
  <si>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</si>
  <si>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</si>
  <si>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</si>
  <si>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</si>
  <si>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</si>
  <si>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</si>
  <si>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</si>
  <si>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</si>
  <si>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</si>
  <si>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</si>
  <si>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</si>
  <si>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</si>
  <si>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</si>
  <si>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</si>
  <si>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</si>
  <si>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</si>
  <si>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</si>
  <si>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</si>
  <si>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</si>
  <si>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</si>
  <si>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</si>
  <si>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</si>
  <si>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</si>
  <si>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</si>
  <si>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</si>
  <si>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</si>
  <si>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</si>
  <si>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</si>
  <si>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</si>
  <si>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</si>
  <si>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</si>
  <si>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</si>
  <si>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</si>
  <si>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</si>
  <si>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</si>
  <si>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</si>
  <si>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</si>
  <si>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</si>
  <si>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</si>
  <si>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</si>
  <si>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</si>
  <si>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</si>
  <si>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</si>
  <si>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</si>
  <si>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</si>
  <si>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</si>
  <si>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</si>
  <si>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</si>
  <si>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</si>
  <si>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</si>
  <si>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</si>
  <si>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</si>
  <si>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</si>
  <si>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</si>
  <si>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</si>
  <si>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</si>
  <si>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</si>
  <si>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</si>
  <si>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</si>
  <si>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</si>
  <si>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</si>
  <si>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</si>
  <si>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</si>
  <si>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</si>
  <si>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</si>
  <si>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</si>
  <si>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</si>
  <si>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</si>
  <si>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</si>
  <si>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</si>
  <si>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</si>
  <si>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</si>
  <si>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</si>
  <si>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</si>
  <si>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</si>
  <si>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</si>
  <si>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</si>
  <si>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</si>
  <si>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</si>
  <si>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</si>
  <si>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</si>
  <si>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</si>
  <si>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</si>
  <si>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</si>
  <si>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</si>
  <si>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</si>
  <si>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</si>
  <si>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</si>
  <si>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</si>
  <si>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</si>
  <si>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</si>
  <si>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</si>
  <si>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</si>
  <si>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</si>
  <si>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</si>
  <si>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</si>
  <si>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</si>
  <si>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</si>
  <si>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</si>
  <si>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</si>
  <si>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</si>
  <si>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</si>
  <si>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</si>
  <si>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</si>
  <si>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</si>
  <si>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</si>
  <si>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</si>
  <si>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</si>
  <si>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</si>
  <si>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</si>
  <si>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</si>
  <si>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</si>
  <si>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</si>
  <si>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</si>
  <si>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</si>
  <si>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</si>
  <si>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</si>
  <si>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</si>
  <si>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</si>
  <si>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</si>
  <si>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</si>
  <si>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</si>
  <si>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</si>
  <si>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</si>
  <si>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</si>
  <si>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</si>
  <si>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</si>
  <si>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</si>
  <si>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</si>
  <si>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</si>
  <si>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</si>
  <si>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</si>
  <si>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</si>
  <si>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</si>
  <si>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</si>
  <si>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</si>
  <si>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</si>
  <si>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</si>
  <si>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</si>
  <si>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</si>
  <si>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</si>
  <si>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</si>
  <si>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</si>
  <si>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</si>
  <si>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</si>
  <si>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</si>
  <si>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</si>
  <si>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</si>
  <si>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</si>
  <si>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</si>
  <si>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</si>
  <si>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</si>
  <si>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</si>
  <si>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</si>
  <si>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</si>
  <si>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</si>
  <si>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</si>
  <si>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</si>
  <si>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</si>
  <si>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</si>
  <si>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</si>
  <si>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</si>
  <si>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</si>
  <si>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</si>
  <si>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</si>
  <si>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</si>
  <si>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</si>
  <si>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</si>
  <si>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</si>
  <si>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</si>
  <si>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</si>
  <si>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</si>
  <si>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</si>
  <si>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</si>
  <si>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</si>
  <si>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</si>
  <si>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</si>
  <si>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</si>
  <si>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</si>
  <si>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</si>
  <si>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</si>
  <si>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</si>
  <si>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</si>
  <si>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</si>
  <si>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</si>
  <si>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</si>
  <si>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</si>
  <si>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</si>
  <si>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</si>
  <si>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</si>
  <si>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</si>
  <si>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</si>
  <si>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</si>
  <si>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</si>
  <si>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</si>
  <si>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</si>
  <si>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</si>
  <si>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</si>
  <si>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</si>
  <si>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</si>
  <si>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</si>
  <si>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</si>
  <si>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</si>
  <si>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</si>
  <si>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</si>
  <si>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</si>
  <si>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</si>
  <si>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</si>
  <si>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</si>
  <si>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</si>
  <si>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</si>
  <si>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</si>
  <si>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</si>
  <si>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</si>
  <si>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</si>
  <si>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</si>
  <si>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</si>
  <si>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</si>
  <si>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</si>
  <si>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</si>
  <si>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</si>
  <si>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</si>
  <si>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</si>
  <si>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</si>
  <si>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</si>
  <si>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</si>
  <si>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</si>
  <si>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</si>
  <si>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</si>
  <si>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</si>
  <si>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</si>
  <si>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</si>
  <si>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</si>
  <si>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</si>
  <si>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</si>
  <si>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</si>
  <si>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</si>
  <si>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</si>
  <si>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</si>
  <si>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</si>
  <si>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</si>
  <si>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</si>
  <si>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</si>
  <si>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</si>
  <si>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</si>
  <si>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</si>
  <si>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</si>
  <si>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</si>
  <si>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</si>
  <si>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</si>
  <si>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</si>
  <si>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</si>
  <si>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</si>
  <si>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</si>
  <si>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</si>
  <si>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</si>
  <si>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</si>
  <si>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</si>
  <si>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</si>
  <si>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</si>
  <si>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</si>
  <si>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</si>
  <si>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</si>
  <si>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</si>
  <si>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</si>
  <si>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</si>
  <si>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</si>
  <si>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</si>
  <si>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</si>
  <si>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</si>
  <si>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</si>
  <si>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</si>
  <si>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</si>
  <si>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</si>
  <si>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</si>
  <si>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</si>
  <si>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</si>
  <si>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</si>
  <si>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</si>
  <si>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</si>
  <si>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</si>
  <si>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</si>
  <si>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</si>
  <si>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</si>
  <si>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</si>
  <si>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</si>
  <si>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</si>
  <si>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</si>
  <si>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</si>
  <si>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</si>
  <si>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</si>
  <si>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</si>
  <si>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</si>
  <si>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</si>
  <si>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</si>
  <si>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</si>
  <si>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</si>
  <si>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</si>
  <si>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</si>
  <si>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</si>
  <si>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</si>
  <si>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</si>
  <si>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</si>
  <si>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</si>
  <si>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</si>
  <si>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</si>
  <si>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</si>
  <si>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</si>
  <si>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</si>
  <si>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</si>
  <si>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</si>
  <si>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</si>
  <si>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</si>
  <si>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</si>
  <si>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</si>
  <si>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</si>
  <si>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</si>
  <si>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</si>
  <si>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</si>
  <si>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</si>
  <si>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</si>
  <si>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</si>
  <si>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</si>
  <si>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</si>
  <si>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</si>
  <si>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</si>
  <si>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</si>
  <si>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</si>
  <si>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</si>
  <si>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</si>
  <si>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</si>
  <si>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</si>
  <si>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</si>
  <si>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</si>
  <si>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</si>
  <si>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</si>
  <si>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</si>
  <si>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</si>
  <si>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</si>
  <si>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</si>
  <si>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</si>
  <si>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</si>
  <si>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</si>
  <si>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</si>
  <si>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</si>
  <si>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</si>
  <si>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</si>
  <si>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</si>
  <si>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</si>
  <si>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</si>
  <si>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</si>
  <si>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</si>
  <si>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</si>
  <si>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</si>
  <si>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</si>
  <si>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</si>
  <si>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</si>
  <si>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</si>
  <si>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</si>
  <si>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</si>
  <si>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</si>
  <si>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</si>
  <si>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</si>
  <si>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</si>
  <si>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</si>
  <si>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</si>
  <si>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</si>
  <si>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</si>
  <si>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</si>
  <si>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</si>
  <si>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</si>
  <si>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</si>
  <si>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</si>
  <si>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</si>
  <si>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</si>
  <si>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</si>
  <si>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</si>
  <si>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</si>
  <si>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</si>
  <si>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</si>
  <si>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</si>
  <si>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</si>
  <si>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</si>
  <si>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</si>
  <si>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</si>
  <si>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</si>
  <si>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</si>
  <si>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</si>
  <si>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</si>
  <si>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</si>
  <si>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</si>
  <si>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</si>
  <si>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</si>
  <si>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</si>
  <si>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</si>
  <si>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</si>
  <si>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</si>
  <si>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</si>
  <si>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</si>
  <si>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</si>
  <si>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</si>
  <si>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</si>
  <si>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</si>
  <si>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</si>
  <si>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</si>
  <si>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</si>
  <si>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</si>
  <si>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</si>
  <si>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</si>
  <si>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</si>
  <si>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</si>
  <si>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</si>
  <si>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</si>
  <si>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</si>
  <si>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</si>
  <si>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</si>
  <si>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</si>
  <si>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</si>
  <si>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</si>
  <si>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</si>
  <si>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</si>
  <si>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</si>
  <si>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</si>
  <si>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</si>
  <si>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</si>
  <si>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</si>
  <si>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</si>
  <si>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</si>
  <si>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</si>
  <si>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</si>
  <si>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</si>
  <si>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</si>
  <si>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</si>
  <si>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</si>
  <si>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</si>
  <si>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</si>
  <si>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</si>
  <si>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</si>
  <si>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</si>
  <si>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</si>
  <si>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</si>
  <si>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</si>
  <si>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</si>
  <si>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</si>
  <si>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</si>
  <si>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</si>
  <si>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</si>
  <si>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</si>
  <si>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</si>
  <si>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</si>
  <si>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</si>
  <si>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</si>
  <si>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</si>
  <si>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</si>
  <si>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</si>
  <si>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</si>
  <si>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</si>
  <si>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</si>
  <si>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</si>
  <si>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</si>
  <si>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</si>
  <si>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</si>
  <si>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</si>
  <si>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</si>
  <si>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</si>
  <si>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</si>
  <si>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</si>
  <si>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</si>
  <si>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</si>
  <si>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</si>
  <si>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</si>
  <si>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</si>
  <si>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</si>
  <si>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</si>
  <si>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</si>
  <si>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</si>
  <si>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</si>
  <si>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</si>
  <si>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</si>
  <si>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</si>
  <si>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</si>
  <si>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</si>
  <si>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</si>
  <si>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</si>
  <si>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</si>
  <si>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</si>
  <si>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</si>
  <si>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</si>
  <si>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</si>
  <si>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</si>
  <si>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</si>
  <si>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</si>
  <si>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</si>
  <si>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</si>
  <si>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</si>
  <si>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</si>
  <si>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</si>
  <si>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</si>
  <si>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</si>
  <si>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</si>
  <si>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</si>
  <si>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</si>
  <si>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</si>
  <si>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</si>
  <si>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</si>
  <si>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</si>
  <si>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</si>
  <si>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</si>
  <si>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</si>
  <si>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</si>
  <si>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</si>
  <si>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</si>
  <si>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</si>
  <si>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</si>
  <si>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</si>
  <si>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</si>
  <si>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</si>
  <si>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</si>
  <si>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</si>
  <si>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</si>
  <si>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</si>
  <si>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</si>
  <si>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</si>
  <si>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</si>
  <si>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</si>
  <si>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</si>
  <si>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</si>
  <si>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</si>
  <si>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</si>
  <si>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</si>
  <si>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</si>
  <si>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</si>
  <si>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</si>
  <si>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</si>
  <si>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</si>
  <si>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</si>
  <si>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</si>
  <si>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</si>
  <si>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</si>
  <si>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</si>
  <si>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</si>
  <si>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</si>
  <si>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</si>
  <si>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</si>
  <si>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</si>
  <si>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</si>
  <si>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</si>
  <si>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</si>
  <si>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</si>
  <si>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</si>
  <si>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</si>
  <si>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</si>
  <si>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</si>
  <si>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</si>
  <si>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</si>
  <si>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</si>
  <si>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</si>
  <si>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</si>
  <si>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</si>
  <si>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</si>
  <si>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</si>
  <si>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</si>
  <si>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</si>
  <si>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</si>
  <si>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</si>
  <si>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</si>
  <si>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</si>
  <si>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</si>
  <si>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</si>
  <si>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</si>
  <si>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</si>
  <si>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</si>
  <si>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</si>
  <si>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</si>
  <si>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</si>
  <si>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</si>
  <si>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</si>
  <si>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</si>
  <si>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</si>
  <si>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</si>
  <si>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</si>
  <si>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</si>
  <si>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</si>
  <si>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</si>
  <si>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</si>
  <si>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</si>
  <si>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</si>
  <si>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</si>
  <si>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</si>
  <si>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</si>
  <si>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</si>
  <si>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</si>
  <si>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</si>
  <si>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</si>
  <si>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</si>
  <si>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</si>
  <si>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</si>
  <si>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</si>
  <si>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</si>
  <si>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</si>
  <si>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</si>
  <si>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</si>
  <si>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</si>
  <si>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</si>
  <si>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</si>
  <si>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</si>
  <si>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</si>
  <si>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</si>
  <si>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</si>
  <si>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</si>
  <si>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</si>
  <si>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</si>
  <si>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</si>
  <si>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</si>
  <si>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</si>
  <si>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</si>
  <si>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</si>
  <si>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</si>
  <si>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</si>
  <si>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</si>
  <si>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</si>
  <si>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</si>
  <si>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</si>
  <si>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</si>
  <si>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</si>
  <si>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</si>
  <si>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</si>
  <si>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</si>
  <si>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</si>
  <si>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</si>
  <si>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</si>
  <si>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</si>
  <si>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</si>
  <si>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</si>
  <si>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</si>
  <si>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</si>
  <si>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</si>
  <si>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</si>
  <si>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</si>
  <si>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</si>
  <si>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</si>
  <si>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</si>
  <si>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</si>
  <si>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</si>
  <si>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</si>
  <si>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</si>
  <si>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</si>
  <si>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</si>
  <si>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</si>
  <si>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</si>
  <si>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</si>
  <si>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</si>
  <si>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</si>
  <si>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</si>
  <si>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</si>
  <si>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</si>
  <si>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</si>
  <si>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</si>
  <si>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</si>
  <si>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</si>
  <si>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</si>
  <si>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</si>
  <si>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</si>
  <si>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</si>
  <si>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</si>
  <si>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</si>
  <si>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</si>
  <si>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</si>
  <si>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</si>
  <si>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</si>
  <si>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</si>
  <si>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</si>
  <si>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</si>
  <si>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</si>
  <si>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</si>
  <si>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</si>
  <si>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</si>
  <si>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</si>
  <si>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</si>
  <si>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</si>
  <si>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</si>
  <si>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</si>
  <si>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</si>
  <si>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</si>
  <si>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</si>
  <si>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</si>
  <si>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</si>
  <si>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</si>
  <si>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</si>
  <si>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</si>
  <si>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</si>
  <si>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</si>
  <si>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</si>
  <si>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</si>
  <si>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</si>
  <si>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</si>
  <si>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</si>
  <si>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</si>
  <si>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</si>
  <si>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</si>
  <si>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</si>
  <si>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</si>
  <si>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</si>
  <si>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</si>
  <si>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</si>
  <si>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</si>
  <si>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</si>
  <si>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</si>
  <si>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</si>
  <si>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</si>
  <si>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</si>
  <si>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</si>
  <si>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</si>
  <si>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</si>
  <si>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</si>
  <si>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</si>
  <si>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</si>
  <si>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</si>
  <si>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</si>
  <si>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</si>
  <si>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</si>
  <si>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</si>
  <si>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</si>
  <si>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</si>
  <si>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</si>
  <si>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</si>
  <si>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</si>
  <si>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</si>
  <si>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</si>
  <si>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</si>
  <si>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</si>
  <si>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</si>
  <si>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</si>
  <si>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</si>
  <si>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</si>
  <si>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</si>
  <si>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</si>
  <si>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</si>
  <si>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</si>
  <si>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</si>
  <si>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</si>
  <si>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</si>
  <si>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</si>
  <si>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</si>
  <si>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</si>
  <si>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</si>
  <si>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</si>
  <si>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</si>
  <si>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</si>
  <si>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</si>
  <si>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</si>
  <si>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</si>
  <si>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</si>
  <si>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</si>
  <si>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</si>
  <si>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</si>
  <si>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</si>
  <si>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</si>
  <si>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</si>
  <si>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</si>
  <si>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</si>
  <si>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</si>
  <si>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</si>
  <si>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</si>
  <si>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</si>
  <si>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</si>
  <si>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</si>
  <si>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</si>
  <si>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</si>
  <si>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</si>
  <si>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</si>
  <si>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</si>
  <si>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</si>
  <si>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</si>
  <si>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</si>
  <si>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</si>
  <si>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</si>
  <si>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</si>
  <si>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</si>
  <si>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</si>
  <si>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</si>
  <si>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</si>
  <si>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</si>
  <si>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</si>
  <si>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</si>
  <si>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</si>
  <si>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</si>
  <si>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</si>
  <si>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</si>
  <si>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</si>
  <si>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</si>
  <si>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</si>
  <si>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</si>
  <si>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</si>
  <si>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</si>
  <si>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</si>
  <si>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</si>
  <si>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</si>
  <si>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</si>
  <si>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</si>
  <si>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</si>
  <si>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</si>
  <si>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</si>
  <si>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</si>
  <si>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</si>
  <si>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</si>
  <si>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</si>
  <si>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</si>
  <si>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</si>
  <si>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</si>
  <si>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</si>
  <si>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</si>
  <si>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</si>
  <si>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</si>
  <si>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</si>
  <si>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</si>
  <si>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</si>
  <si>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</si>
  <si>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</si>
  <si>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</si>
  <si>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</si>
  <si>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</si>
  <si>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</si>
  <si>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</si>
  <si>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</si>
  <si>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</si>
  <si>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</si>
  <si>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</si>
  <si>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</si>
  <si>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</si>
  <si>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</si>
  <si>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</si>
  <si>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</si>
  <si>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</si>
  <si>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</si>
  <si>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</si>
  <si>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</si>
  <si>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</si>
  <si>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</si>
  <si>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</si>
  <si>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</si>
  <si>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</si>
  <si>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</si>
  <si>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</si>
  <si>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</si>
  <si>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</si>
  <si>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</si>
  <si>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</si>
  <si>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</si>
  <si>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</si>
  <si>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</si>
  <si>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</si>
  <si>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</si>
  <si>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</si>
  <si>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</si>
  <si>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</si>
  <si>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</si>
  <si>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</si>
  <si>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</si>
  <si>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</si>
  <si>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</si>
  <si>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</si>
  <si>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</si>
  <si>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</si>
  <si>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</si>
  <si>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</si>
  <si>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</si>
  <si>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</si>
  <si>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</si>
  <si>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</si>
  <si>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</si>
  <si>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</si>
  <si>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</si>
  <si>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</si>
  <si>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</si>
  <si>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</si>
  <si>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</si>
  <si>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</si>
  <si>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</si>
  <si>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</si>
  <si>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</si>
  <si>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</si>
  <si>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</si>
  <si>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</si>
  <si>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</si>
  <si>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</si>
  <si>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</si>
  <si>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</si>
  <si>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</si>
  <si>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</si>
  <si>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</si>
  <si>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</si>
  <si>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</si>
  <si>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</si>
  <si>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</si>
  <si>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</si>
  <si>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</si>
  <si>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</si>
  <si>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</si>
  <si>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</si>
  <si>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</si>
  <si>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</si>
  <si>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</si>
  <si>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</si>
  <si>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</si>
  <si>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</si>
  <si>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</si>
  <si>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</si>
  <si>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</si>
  <si>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</si>
  <si>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</si>
  <si>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</si>
  <si>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</si>
  <si>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</si>
  <si>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</si>
  <si>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</si>
  <si>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</si>
  <si>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</si>
  <si>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</si>
  <si>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</si>
  <si>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</si>
  <si>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</si>
  <si>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</si>
  <si>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</si>
  <si>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</si>
  <si>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</si>
  <si>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</si>
  <si>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</si>
  <si>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</si>
  <si>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</si>
  <si>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</si>
  <si>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</si>
  <si>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</si>
  <si>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</si>
  <si>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</si>
  <si>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</si>
  <si>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</si>
  <si>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</si>
  <si>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</si>
  <si>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</si>
  <si>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</si>
  <si>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</si>
  <si>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</si>
  <si>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</si>
  <si>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</si>
  <si>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</si>
  <si>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</si>
  <si>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</si>
  <si>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</si>
  <si>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</si>
  <si>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</si>
  <si>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</si>
  <si>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</si>
  <si>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</si>
  <si>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</si>
  <si>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</si>
  <si>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</si>
  <si>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</si>
  <si>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</si>
  <si>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</si>
  <si>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</si>
  <si>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</si>
  <si>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</si>
  <si>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</si>
  <si>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</si>
  <si>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</si>
  <si>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</si>
  <si>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</si>
  <si>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</si>
  <si>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</si>
  <si>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</si>
  <si>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</si>
  <si>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</si>
  <si>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</si>
  <si>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</si>
  <si>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</si>
  <si>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</si>
  <si>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</si>
  <si>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</si>
  <si>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</si>
  <si>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</si>
  <si>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</si>
  <si>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</si>
  <si>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</si>
  <si>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</si>
  <si>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</si>
  <si>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</si>
  <si>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</si>
  <si>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</si>
  <si>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</si>
  <si>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</si>
  <si>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</si>
  <si>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</si>
  <si>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</si>
  <si>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</si>
  <si>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</si>
  <si>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</si>
  <si>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</si>
  <si>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</si>
  <si>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</si>
  <si>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</si>
  <si>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</si>
  <si>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</si>
  <si>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</si>
  <si>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</si>
  <si>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</si>
  <si>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</si>
  <si>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</si>
  <si>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</si>
  <si>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</si>
  <si>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</si>
  <si>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</si>
  <si>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</si>
  <si>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</si>
  <si>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</si>
  <si>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</si>
  <si>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</si>
  <si>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</si>
  <si>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</si>
  <si>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</si>
  <si>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</si>
  <si>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</si>
  <si>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</si>
  <si>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</si>
  <si>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</si>
  <si>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</si>
  <si>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</si>
  <si>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</si>
  <si>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</si>
  <si>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</si>
  <si>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</si>
  <si>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</si>
  <si>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</si>
  <si>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</si>
  <si>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</si>
  <si>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</si>
  <si>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</si>
  <si>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</si>
  <si>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</si>
  <si>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</si>
  <si>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</si>
  <si>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</si>
  <si>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</si>
  <si>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</si>
  <si>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</si>
  <si>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</si>
  <si>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</si>
  <si>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</si>
  <si>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</si>
  <si>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</si>
  <si>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</si>
  <si>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</si>
  <si>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</si>
  <si>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</si>
  <si>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</si>
  <si>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</si>
  <si>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</si>
  <si>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</si>
  <si>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</si>
  <si>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</si>
  <si>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</si>
  <si>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</si>
  <si>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</si>
  <si>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</si>
  <si>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</si>
  <si>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</si>
  <si>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</si>
  <si>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</si>
  <si>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</si>
  <si>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</si>
  <si>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</si>
  <si>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</si>
  <si>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</si>
  <si>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</si>
  <si>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</si>
  <si>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</si>
  <si>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</si>
  <si>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</si>
  <si>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</si>
  <si>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</si>
  <si>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</si>
  <si>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</si>
  <si>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</si>
  <si>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</si>
  <si>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</si>
  <si>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</si>
  <si>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</si>
  <si>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</si>
  <si>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</si>
  <si>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</si>
  <si>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</si>
  <si>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</si>
  <si>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</si>
  <si>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</si>
  <si>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</si>
  <si>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</si>
  <si>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</si>
  <si>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</si>
  <si>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</si>
  <si>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</si>
  <si>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</si>
  <si>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</si>
  <si>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</si>
  <si>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</si>
  <si>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</si>
  <si>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</si>
  <si>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</si>
  <si>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</si>
  <si>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</si>
  <si>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</si>
  <si>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</si>
  <si>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</si>
  <si>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</si>
  <si>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</si>
  <si>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</si>
  <si>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</si>
  <si>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</si>
  <si>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</si>
  <si>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</si>
  <si>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</si>
  <si>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</si>
  <si>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</si>
  <si>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</si>
  <si>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</si>
  <si>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</si>
  <si>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</si>
  <si>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</si>
  <si>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</si>
  <si>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</si>
  <si>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</si>
  <si>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</si>
  <si>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</si>
  <si>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</si>
  <si>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</si>
  <si>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</si>
  <si>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</si>
  <si>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</si>
  <si>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</si>
  <si>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</si>
  <si>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</si>
  <si>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</si>
  <si>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</si>
  <si>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</si>
  <si>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</si>
  <si>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</si>
  <si>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</si>
  <si>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</si>
  <si>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</si>
  <si>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</si>
  <si>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</si>
  <si>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</si>
  <si>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</si>
  <si>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</si>
  <si>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</si>
  <si>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</si>
  <si>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</si>
  <si>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</si>
  <si>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</si>
  <si>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</si>
  <si>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</si>
  <si>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</si>
  <si>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</si>
  <si>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</si>
  <si>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</si>
  <si>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</si>
  <si>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</si>
  <si>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</si>
  <si>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</si>
  <si>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</si>
  <si>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</si>
  <si>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</si>
  <si>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</si>
  <si>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</si>
  <si>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</si>
  <si>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</si>
  <si>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</si>
  <si>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</si>
  <si>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</si>
  <si>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</si>
  <si>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</si>
  <si>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</si>
  <si>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</si>
  <si>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</si>
  <si>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</si>
  <si>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</si>
  <si>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</si>
  <si>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</si>
  <si>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</si>
  <si>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</si>
  <si>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</si>
  <si>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</si>
  <si>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</si>
  <si>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</si>
  <si>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</si>
  <si>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</si>
  <si>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</si>
  <si>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</si>
  <si>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</si>
  <si>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</si>
  <si>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</si>
  <si>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</si>
  <si>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</si>
  <si>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</si>
  <si>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</si>
  <si>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</si>
  <si>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</si>
  <si>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</si>
  <si>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</si>
  <si>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</si>
  <si>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</si>
  <si>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</si>
  <si>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</si>
  <si>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</si>
  <si>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</si>
  <si>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</si>
  <si>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</si>
  <si>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</si>
  <si>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</si>
  <si>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</si>
  <si>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</si>
  <si>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</si>
  <si>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</si>
  <si>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</si>
  <si>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</si>
  <si>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</si>
  <si>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</si>
  <si>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</si>
  <si>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</si>
  <si>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</si>
  <si>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</si>
  <si>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</si>
  <si>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</si>
  <si>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</si>
  <si>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</si>
  <si>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</si>
  <si>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</si>
  <si>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</si>
  <si>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</si>
  <si>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</si>
  <si>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</si>
  <si>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</si>
  <si>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</si>
  <si>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</si>
  <si>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</si>
  <si>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</si>
  <si>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</si>
  <si>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</si>
  <si>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</si>
  <si>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</si>
  <si>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</si>
  <si>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</si>
  <si>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</si>
  <si>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</si>
  <si>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</si>
  <si>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</si>
  <si>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</si>
  <si>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</si>
  <si>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</si>
  <si>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</si>
  <si>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</si>
  <si>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</si>
  <si>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</si>
  <si>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</si>
  <si>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</si>
  <si>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</si>
  <si>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</si>
  <si>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</si>
  <si>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</si>
  <si>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</si>
  <si>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</si>
  <si>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</si>
  <si>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</si>
  <si>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</si>
  <si>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</si>
  <si>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</si>
  <si>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</si>
  <si>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</si>
  <si>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</si>
  <si>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</si>
  <si>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</si>
  <si>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</si>
  <si>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</si>
  <si>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</si>
  <si>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</si>
  <si>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</si>
  <si>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</si>
  <si>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</si>
  <si>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</si>
  <si>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</si>
  <si>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</si>
  <si>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</si>
  <si>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</si>
  <si>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</si>
  <si>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</si>
  <si>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</si>
  <si>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</si>
  <si>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</si>
  <si>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</si>
  <si>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</si>
  <si>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</si>
  <si>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</si>
  <si>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</si>
  <si>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</si>
  <si>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</si>
  <si>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</si>
  <si>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</si>
  <si>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</si>
  <si>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</si>
  <si>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</si>
  <si>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</si>
  <si>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</si>
  <si>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</si>
  <si>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</si>
  <si>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</si>
  <si>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</si>
  <si>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</si>
  <si>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</si>
  <si>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</si>
  <si>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</si>
  <si>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</si>
  <si>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</si>
  <si>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</si>
  <si>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</si>
  <si>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</si>
  <si>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</si>
  <si>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</si>
  <si>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</si>
  <si>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</si>
  <si>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</si>
  <si>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</si>
  <si>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</si>
  <si>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</si>
  <si>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</si>
  <si>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</si>
  <si>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</si>
  <si>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</si>
  <si>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</si>
  <si>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</si>
  <si>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</si>
  <si>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</si>
  <si>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</si>
  <si>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</si>
  <si>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</si>
  <si>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</si>
  <si>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</si>
  <si>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</si>
  <si>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</si>
  <si>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</si>
  <si>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</si>
  <si>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</si>
  <si>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</si>
  <si>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</si>
  <si>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</si>
  <si>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</si>
  <si>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</si>
  <si>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</si>
  <si>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</si>
  <si>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</si>
  <si>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</si>
  <si>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</si>
  <si>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</si>
  <si>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</si>
  <si>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</si>
  <si>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</si>
  <si>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</si>
  <si>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</si>
  <si>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</si>
  <si>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</si>
  <si>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</si>
  <si>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</si>
  <si>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</si>
  <si>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</si>
  <si>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</si>
  <si>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</si>
  <si>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</si>
  <si>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</si>
  <si>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</si>
  <si>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</si>
  <si>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</si>
  <si>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</si>
  <si>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</si>
  <si>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</si>
  <si>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</si>
  <si>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</si>
  <si>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</si>
  <si>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</si>
  <si>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</si>
  <si>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</si>
  <si>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</si>
  <si>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</si>
  <si>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</si>
  <si>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</si>
  <si>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</si>
  <si>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</si>
  <si>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</si>
  <si>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</si>
  <si>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</si>
  <si>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</si>
  <si>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</si>
  <si>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</si>
  <si>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</si>
  <si>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</si>
  <si>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</si>
  <si>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</si>
  <si>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</si>
  <si>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</si>
  <si>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</si>
  <si>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</si>
  <si>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</si>
  <si>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</si>
  <si>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</si>
  <si>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</si>
  <si>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</si>
  <si>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</si>
  <si>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</si>
  <si>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</si>
  <si>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</si>
  <si>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</si>
  <si>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</si>
  <si>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</si>
  <si>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</si>
  <si>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</si>
  <si>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</si>
  <si>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</si>
  <si>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</si>
  <si>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</si>
  <si>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</si>
  <si>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</si>
  <si>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</si>
  <si>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</si>
  <si>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</si>
  <si>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</si>
  <si>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</si>
  <si>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</si>
  <si>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</si>
  <si>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</si>
  <si>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</si>
  <si>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</si>
  <si>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</si>
  <si>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</si>
  <si>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</si>
  <si>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</si>
  <si>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</si>
  <si>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</si>
  <si>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</si>
  <si>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</si>
  <si>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</si>
  <si>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</si>
  <si>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</si>
  <si>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</si>
  <si>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</si>
  <si>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</si>
  <si>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</si>
  <si>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</si>
  <si>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</si>
  <si>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</si>
  <si>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</si>
  <si>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</si>
  <si>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</si>
  <si>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</si>
  <si>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</si>
  <si>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</si>
  <si>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</si>
  <si>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</si>
  <si>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</si>
  <si>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</si>
  <si>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</si>
  <si>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</si>
  <si>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</si>
  <si>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</si>
  <si>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</si>
  <si>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</si>
  <si>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</si>
  <si>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</si>
  <si>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</si>
  <si>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</si>
  <si>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</si>
  <si>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</si>
  <si>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</si>
  <si>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</si>
  <si>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</si>
  <si>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</si>
  <si>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</si>
  <si>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</si>
  <si>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</si>
  <si>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</si>
  <si>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</si>
  <si>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</si>
  <si>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</si>
  <si>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</si>
  <si>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</si>
  <si>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</si>
  <si>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</si>
  <si>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</si>
  <si>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</si>
  <si>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</si>
  <si>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</si>
  <si>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</si>
  <si>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</si>
  <si>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</si>
  <si>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</si>
  <si>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</si>
  <si>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</si>
  <si>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</si>
  <si>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</si>
  <si>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</si>
  <si>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</si>
  <si>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</si>
  <si>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</si>
  <si>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</si>
  <si>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</si>
  <si>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</si>
  <si>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</si>
  <si>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</si>
  <si>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</si>
  <si>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</si>
  <si>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</si>
  <si>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</si>
  <si>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</si>
  <si>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</si>
  <si>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</si>
  <si>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</si>
  <si>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</si>
  <si>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</si>
  <si>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</si>
  <si>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</si>
  <si>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</si>
  <si>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</si>
  <si>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</si>
  <si>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</si>
  <si>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</si>
  <si>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</si>
  <si>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</si>
  <si>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</si>
  <si>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</si>
  <si>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</si>
  <si>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</si>
  <si>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</si>
  <si>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</si>
  <si>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</si>
  <si>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</si>
  <si>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</si>
  <si>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</si>
  <si>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</si>
  <si>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</si>
  <si>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</si>
  <si>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</si>
  <si>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</si>
  <si>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</si>
  <si>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</si>
  <si>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</si>
  <si>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</si>
  <si>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</si>
  <si>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</si>
  <si>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</si>
  <si>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</si>
  <si>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</si>
  <si>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</si>
  <si>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</si>
  <si>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</si>
  <si>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</si>
  <si>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</si>
  <si>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</si>
  <si>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</si>
  <si>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</si>
  <si>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</si>
  <si>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</si>
  <si>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</si>
  <si>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</si>
  <si>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</si>
  <si>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</si>
  <si>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</si>
  <si>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</si>
  <si>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</si>
  <si>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</si>
  <si>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</si>
  <si>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</si>
  <si>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</si>
  <si>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</si>
  <si>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</si>
  <si>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</si>
  <si>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</si>
  <si>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</si>
  <si>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</si>
  <si>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</si>
  <si>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</si>
  <si>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</si>
  <si>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</si>
  <si>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</si>
  <si>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</si>
  <si>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</si>
  <si>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</si>
  <si>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</si>
  <si>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</si>
  <si>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</si>
  <si>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</si>
  <si>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</si>
  <si>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</si>
  <si>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</si>
  <si>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</si>
  <si>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</si>
  <si>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</si>
  <si>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</si>
  <si>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</si>
  <si>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</si>
  <si>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</si>
  <si>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</si>
  <si>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</si>
  <si>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</si>
  <si>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</si>
  <si>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</si>
  <si>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</si>
  <si>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</si>
  <si>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</si>
  <si>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</si>
  <si>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</si>
  <si>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</si>
  <si>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</si>
  <si>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</si>
  <si>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</si>
  <si>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</si>
  <si>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</si>
  <si>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</si>
  <si>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</si>
  <si>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</si>
  <si>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</si>
  <si>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</si>
  <si>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</si>
  <si>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</si>
  <si>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</si>
  <si>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</si>
  <si>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</si>
  <si>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</si>
  <si>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</si>
  <si>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</si>
  <si>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</si>
  <si>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</si>
  <si>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</si>
  <si>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</si>
  <si>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</si>
  <si>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</si>
  <si>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</si>
  <si>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</si>
  <si>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</si>
  <si>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</si>
  <si>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</si>
  <si>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</si>
  <si>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</si>
  <si>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</si>
  <si>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</si>
  <si>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</si>
  <si>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</si>
  <si>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</si>
  <si>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</si>
  <si>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</si>
  <si>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</si>
  <si>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</si>
  <si>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</si>
  <si>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</si>
  <si>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</si>
  <si>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</si>
  <si>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</si>
  <si>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</si>
  <si>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</si>
  <si>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</si>
  <si>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</si>
  <si>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</si>
  <si>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</si>
  <si>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</si>
  <si>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</si>
  <si>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</si>
  <si>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</si>
  <si>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</si>
  <si>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</si>
  <si>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</si>
  <si>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</si>
  <si>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</si>
  <si>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</si>
  <si>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</si>
  <si>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</si>
  <si>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</si>
  <si>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</si>
  <si>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</si>
  <si>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</si>
  <si>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</si>
  <si>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</si>
  <si>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</si>
  <si>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</si>
  <si>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</si>
  <si>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</si>
  <si>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</si>
  <si>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</si>
  <si>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</si>
  <si>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</si>
  <si>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</si>
  <si>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</si>
  <si>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</si>
  <si>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</si>
  <si>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</si>
  <si>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</si>
  <si>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</si>
  <si>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</si>
  <si>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</si>
  <si>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</si>
  <si>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</si>
  <si>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</si>
  <si>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</si>
  <si>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</si>
  <si>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</si>
  <si>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</si>
  <si>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</si>
  <si>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</si>
  <si>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</si>
  <si>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</si>
  <si>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</si>
  <si>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</si>
  <si>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</si>
  <si>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</si>
  <si>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</si>
  <si>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</si>
  <si>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</si>
  <si>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</si>
  <si>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</si>
  <si>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</si>
  <si>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</si>
  <si>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</si>
  <si>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</si>
  <si>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</si>
  <si>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</si>
  <si>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</si>
  <si>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</si>
  <si>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</si>
  <si>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</si>
  <si>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</si>
  <si>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</si>
  <si>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</si>
  <si>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</si>
  <si>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</si>
  <si>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</si>
  <si>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</si>
  <si>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</si>
  <si>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</si>
  <si>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</si>
  <si>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</si>
  <si>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</si>
  <si>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</si>
  <si>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</si>
  <si>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</si>
  <si>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</si>
  <si>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</si>
  <si>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</si>
  <si>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</si>
  <si>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</si>
  <si>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</si>
  <si>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</si>
  <si>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</si>
  <si>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</si>
  <si>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</si>
  <si>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</si>
  <si>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</si>
  <si>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</si>
  <si>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</si>
  <si>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</si>
  <si>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</si>
  <si>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</si>
  <si>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</si>
  <si>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</si>
  <si>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</si>
  <si>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</si>
  <si>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</si>
  <si>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</si>
  <si>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</si>
  <si>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</si>
  <si>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</si>
  <si>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</si>
  <si>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</si>
  <si>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</si>
  <si>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</si>
  <si>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</si>
  <si>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</si>
  <si>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</si>
  <si>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</si>
  <si>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</si>
  <si>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</si>
  <si>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</si>
  <si>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</si>
  <si>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</si>
  <si>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</si>
  <si>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</si>
  <si>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</si>
  <si>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</si>
  <si>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</si>
  <si>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</si>
  <si>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</si>
  <si>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</si>
  <si>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</si>
  <si>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</si>
  <si>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</si>
  <si>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</si>
  <si>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</si>
  <si>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</si>
  <si>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</si>
  <si>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</si>
  <si>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</si>
  <si>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</si>
  <si>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</si>
  <si>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</si>
  <si>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</si>
  <si>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</si>
  <si>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</si>
  <si>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</si>
  <si>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</si>
  <si>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</si>
  <si>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</si>
  <si>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</si>
  <si>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</si>
  <si>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</si>
  <si>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</si>
  <si>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</si>
  <si>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</si>
  <si>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</si>
  <si>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</si>
  <si>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</si>
  <si>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</si>
  <si>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</si>
  <si>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</si>
  <si>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</si>
  <si>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</si>
  <si>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</si>
  <si>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</si>
  <si>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</si>
  <si>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</si>
  <si>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</si>
  <si>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</si>
  <si>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</si>
  <si>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</si>
  <si>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</si>
  <si>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</si>
  <si>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</si>
  <si>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</si>
  <si>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</si>
  <si>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</si>
  <si>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</si>
  <si>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</si>
  <si>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</si>
  <si>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</si>
  <si>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</si>
  <si>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</si>
  <si>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</si>
  <si>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</si>
  <si>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</si>
  <si>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</si>
  <si>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</si>
  <si>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</si>
  <si>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</si>
  <si>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</si>
  <si>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</si>
  <si>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</si>
  <si>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</si>
  <si>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</si>
  <si>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</si>
  <si>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</si>
  <si>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</si>
  <si>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</si>
  <si>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</si>
  <si>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</si>
  <si>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</si>
  <si>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</si>
  <si>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</si>
  <si>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</si>
  <si>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</si>
  <si>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</si>
  <si>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</si>
  <si>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</si>
  <si>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</si>
  <si>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</si>
  <si>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</si>
  <si>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</si>
  <si>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</si>
  <si>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</si>
  <si>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</si>
  <si>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</si>
  <si>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</si>
  <si>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</si>
  <si>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</si>
  <si>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</si>
  <si>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</si>
  <si>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</si>
  <si>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</si>
  <si>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</si>
  <si>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</si>
  <si>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</si>
  <si>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</si>
  <si>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</si>
  <si>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</si>
  <si>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</si>
  <si>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</si>
  <si>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</si>
  <si>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</si>
  <si>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</si>
  <si>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</si>
  <si>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</si>
  <si>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</si>
  <si>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</si>
  <si>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</si>
  <si>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</si>
  <si>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</si>
  <si>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</si>
  <si>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</si>
  <si>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</si>
  <si>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</si>
  <si>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</si>
  <si>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</si>
  <si>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</si>
  <si>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</si>
  <si>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</si>
  <si>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</si>
  <si>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</si>
  <si>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</si>
  <si>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</si>
  <si>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</si>
  <si>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</si>
  <si>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</si>
  <si>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</si>
  <si>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</si>
  <si>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</si>
  <si>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</si>
  <si>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</si>
  <si>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</si>
  <si>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</si>
  <si>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</si>
  <si>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</si>
  <si>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</si>
  <si>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</si>
  <si>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</si>
  <si>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</si>
  <si>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</si>
  <si>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</si>
  <si>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</si>
  <si>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</si>
  <si>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</si>
  <si>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</si>
  <si>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</si>
  <si>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</si>
  <si>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</si>
  <si>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</si>
  <si>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</si>
  <si>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</si>
  <si>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</si>
  <si>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</si>
  <si>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</si>
  <si>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</si>
  <si>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</si>
  <si>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</si>
  <si>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</si>
  <si>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</si>
  <si>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</si>
  <si>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</si>
  <si>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</si>
  <si>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</si>
  <si>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</si>
  <si>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</si>
  <si>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</si>
  <si>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</si>
  <si>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</si>
  <si>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</si>
  <si>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</si>
  <si>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</si>
  <si>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</si>
  <si>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</si>
  <si>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</si>
  <si>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</si>
  <si>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</si>
  <si>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</si>
  <si>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</si>
  <si>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</si>
  <si>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</si>
  <si>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</si>
  <si>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</si>
  <si>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</si>
  <si>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</si>
  <si>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</si>
  <si>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</si>
  <si>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</si>
  <si>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</si>
  <si>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</si>
  <si>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</si>
  <si>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</si>
  <si>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</si>
  <si>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</si>
  <si>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</si>
  <si>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</si>
  <si>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</si>
  <si>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</si>
  <si>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</si>
  <si>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</si>
  <si>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</si>
  <si>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</si>
  <si>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</si>
  <si>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</si>
  <si>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</si>
  <si>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</si>
  <si>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</si>
  <si>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</si>
  <si>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</si>
  <si>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</si>
  <si>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</si>
  <si>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</si>
  <si>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</si>
  <si>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</si>
  <si>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</si>
  <si>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</si>
  <si>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</si>
  <si>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</si>
  <si>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</si>
  <si>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</si>
  <si>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</si>
  <si>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</si>
  <si>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</si>
  <si>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</si>
  <si>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</si>
  <si>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</si>
  <si>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</si>
  <si>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</si>
  <si>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</si>
  <si>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</si>
  <si>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</si>
  <si>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</si>
  <si>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</si>
  <si>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</si>
  <si>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</si>
  <si>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</si>
  <si>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</si>
  <si>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</si>
  <si>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</si>
  <si>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</si>
  <si>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</si>
  <si>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</si>
  <si>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</si>
  <si>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</si>
  <si>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</si>
  <si>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</si>
  <si>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</si>
  <si>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</si>
  <si>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</si>
  <si>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</si>
  <si>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</si>
  <si>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</si>
  <si>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</si>
  <si>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</si>
  <si>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</si>
  <si>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</si>
  <si>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</si>
  <si>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</si>
  <si>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</si>
  <si>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</si>
  <si>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</si>
  <si>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</si>
  <si>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</si>
  <si>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</si>
  <si>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</si>
  <si>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</si>
  <si>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</si>
  <si>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</si>
  <si>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</si>
  <si>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</si>
  <si>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</si>
  <si>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</si>
  <si>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</si>
  <si>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</si>
  <si>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</si>
  <si>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</si>
  <si>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</si>
  <si>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</si>
  <si>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</si>
  <si>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</si>
  <si>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</si>
  <si>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</si>
  <si>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</si>
  <si>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</si>
  <si>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</si>
  <si>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</si>
  <si>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</si>
  <si>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</si>
  <si>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</si>
  <si>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</si>
  <si>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</si>
  <si>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</si>
  <si>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</si>
  <si>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</si>
  <si>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</si>
  <si>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</si>
  <si>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</si>
  <si>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</si>
  <si>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</si>
  <si>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</si>
  <si>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</si>
  <si>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</si>
  <si>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</si>
  <si>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</si>
  <si>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</si>
  <si>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</si>
  <si>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</si>
  <si>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</si>
  <si>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</si>
  <si>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</si>
  <si>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</si>
  <si>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</si>
  <si>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</si>
  <si>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</si>
  <si>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</si>
  <si>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</si>
  <si>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</si>
  <si>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</si>
  <si>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</si>
  <si>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</si>
  <si>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</si>
  <si>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</si>
  <si>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</si>
  <si>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</si>
  <si>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</si>
  <si>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</si>
  <si>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</si>
  <si>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</si>
  <si>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</si>
  <si>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</si>
  <si>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</si>
  <si>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</si>
  <si>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</si>
  <si>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</si>
  <si>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</si>
  <si>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</si>
  <si>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</si>
  <si>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</si>
  <si>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</si>
  <si>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</si>
  <si>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</si>
  <si>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</si>
  <si>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</si>
  <si>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</si>
  <si>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</si>
  <si>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</si>
  <si>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</si>
  <si>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</si>
  <si>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</si>
  <si>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</si>
  <si>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</si>
  <si>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</si>
  <si>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</si>
  <si>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</si>
  <si>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</si>
  <si>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</si>
  <si>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</si>
  <si>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</si>
  <si>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</si>
  <si>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</si>
  <si>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</si>
  <si>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</si>
  <si>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</si>
  <si>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</si>
  <si>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</si>
  <si>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</si>
  <si>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</si>
  <si>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</si>
  <si>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</si>
  <si>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</si>
  <si>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</si>
  <si>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</si>
  <si>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</si>
  <si>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</si>
  <si>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</si>
  <si>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</si>
  <si>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</si>
  <si>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</si>
  <si>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</si>
  <si>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</si>
  <si>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</si>
  <si>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</si>
  <si>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</si>
  <si>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</si>
  <si>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</si>
  <si>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</si>
  <si>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</si>
  <si>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</si>
  <si>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</si>
  <si>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</si>
  <si>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</si>
  <si>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</si>
  <si>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</si>
  <si>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</si>
  <si>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</si>
  <si>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</si>
  <si>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</si>
  <si>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</si>
  <si>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</si>
  <si>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</si>
  <si>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</si>
  <si>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</si>
  <si>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</si>
  <si>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</si>
  <si>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</si>
  <si>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</si>
  <si>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</si>
  <si>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</si>
  <si>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</si>
  <si>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</si>
  <si>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</si>
  <si>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</si>
  <si>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</si>
  <si>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</si>
  <si>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</si>
  <si>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</si>
  <si>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</si>
  <si>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</si>
  <si>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</si>
  <si>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</si>
  <si>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</si>
  <si>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</si>
  <si>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</si>
  <si>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</si>
  <si>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</si>
  <si>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</si>
  <si>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</si>
  <si>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</si>
  <si>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</si>
  <si>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</si>
  <si>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</si>
  <si>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</si>
  <si>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</si>
  <si>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</si>
  <si>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</si>
  <si>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</si>
  <si>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</si>
  <si>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</si>
  <si>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</si>
  <si>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</si>
  <si>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</si>
  <si>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</si>
  <si>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</si>
  <si>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</si>
  <si>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</si>
  <si>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</si>
  <si>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</si>
  <si>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</si>
  <si>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</si>
  <si>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</si>
  <si>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</si>
  <si>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</si>
  <si>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</si>
  <si>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</si>
  <si>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</si>
  <si>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</si>
  <si>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</si>
  <si>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</si>
  <si>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</si>
  <si>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</si>
  <si>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</si>
  <si>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</si>
  <si>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</si>
  <si>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</si>
  <si>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</si>
  <si>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</si>
  <si>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</si>
  <si>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</si>
  <si>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</si>
  <si>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</si>
  <si>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</si>
  <si>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</si>
  <si>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</si>
  <si>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</si>
  <si>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</si>
  <si>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</si>
  <si>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</si>
  <si>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</si>
  <si>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</si>
  <si>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</si>
  <si>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</si>
  <si>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</si>
  <si>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</si>
  <si>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</si>
  <si>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</si>
  <si>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</si>
  <si>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</si>
  <si>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</si>
  <si>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</si>
  <si>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</si>
  <si>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</si>
  <si>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</si>
  <si>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</si>
  <si>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</si>
  <si>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</si>
  <si>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</si>
  <si>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</si>
  <si>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</si>
  <si>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</si>
  <si>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</si>
  <si>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</si>
  <si>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</si>
  <si>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</si>
  <si>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</si>
  <si>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</si>
  <si>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</si>
  <si>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</si>
  <si>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</si>
  <si>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</si>
  <si>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</si>
  <si>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</si>
  <si>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</si>
  <si>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</si>
  <si>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</si>
  <si>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</si>
  <si>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</si>
  <si>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</si>
  <si>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</si>
  <si>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</si>
  <si>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</si>
  <si>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</si>
  <si>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</si>
  <si>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</si>
  <si>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</si>
  <si>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</si>
  <si>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</si>
  <si>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</si>
  <si>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</si>
  <si>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</si>
  <si>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</si>
  <si>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</si>
  <si>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</si>
  <si>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</si>
  <si>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</si>
  <si>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</si>
  <si>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</si>
  <si>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</si>
  <si>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</si>
  <si>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</si>
  <si>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</si>
  <si>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</si>
  <si>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</si>
  <si>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</si>
  <si>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</si>
  <si>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</si>
  <si>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</si>
  <si>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</si>
  <si>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</si>
  <si>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</si>
  <si>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</si>
  <si>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</si>
  <si>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</si>
  <si>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</si>
  <si>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</si>
  <si>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</si>
  <si>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</si>
  <si>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</si>
  <si>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</si>
  <si>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</si>
  <si>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</si>
  <si>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</si>
  <si>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</si>
  <si>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</si>
  <si>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</si>
  <si>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</si>
  <si>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</si>
  <si>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</si>
  <si>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</si>
  <si>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</si>
  <si>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</si>
  <si>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</si>
  <si>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</si>
  <si>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</si>
  <si>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</si>
  <si>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</si>
  <si>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</si>
  <si>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</si>
  <si>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</si>
  <si>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</si>
  <si>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</si>
  <si>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</si>
  <si>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</si>
  <si>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</si>
  <si>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</si>
  <si>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</si>
  <si>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</si>
  <si>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</si>
  <si>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</si>
  <si>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</si>
  <si>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</si>
  <si>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</si>
  <si>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</si>
  <si>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</si>
  <si>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</si>
  <si>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</si>
  <si>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</si>
  <si>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</si>
  <si>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</si>
  <si>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</si>
  <si>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</si>
  <si>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</si>
  <si>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</si>
  <si>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</si>
  <si>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</si>
  <si>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</si>
  <si>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</si>
  <si>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</si>
  <si>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</si>
  <si>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</si>
  <si>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</si>
  <si>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</si>
  <si>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</si>
  <si>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</si>
  <si>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</si>
  <si>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</si>
  <si>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</si>
  <si>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</si>
  <si>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</si>
  <si>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</si>
  <si>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</si>
  <si>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</si>
  <si>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</si>
  <si>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</si>
  <si>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</si>
  <si>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</si>
  <si>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</si>
  <si>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</si>
  <si>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</si>
  <si>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</si>
  <si>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</si>
  <si>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</si>
  <si>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</si>
  <si>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</si>
  <si>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</si>
  <si>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</si>
  <si>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</si>
  <si>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</si>
  <si>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</si>
  <si>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</si>
  <si>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</si>
  <si>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</si>
  <si>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</si>
  <si>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</si>
  <si>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</si>
  <si>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</si>
  <si>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</si>
  <si>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</si>
  <si>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</si>
  <si>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</si>
  <si>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</si>
  <si>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</si>
  <si>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</si>
  <si>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</si>
  <si>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</si>
  <si>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</si>
  <si>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</si>
  <si>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</si>
  <si>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</si>
  <si>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</si>
  <si>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</si>
  <si>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</si>
  <si>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</si>
  <si>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</si>
  <si>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</si>
  <si>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</si>
  <si>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</si>
  <si>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</si>
  <si>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</si>
  <si>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</si>
  <si>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</si>
  <si>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</si>
  <si>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</si>
  <si>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</si>
  <si>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</si>
  <si>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</si>
  <si>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</si>
  <si>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</si>
  <si>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</si>
  <si>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</si>
  <si>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</si>
  <si>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</si>
  <si>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</si>
  <si>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</si>
  <si>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</si>
  <si>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</si>
  <si>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</si>
  <si>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</si>
  <si>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</si>
  <si>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</si>
  <si>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</si>
  <si>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</si>
  <si>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</si>
  <si>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</si>
  <si>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</si>
  <si>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</si>
  <si>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</si>
  <si>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</si>
  <si>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</si>
  <si>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</si>
  <si>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</si>
  <si>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</si>
  <si>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</si>
  <si>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</si>
  <si>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</si>
  <si>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</si>
  <si>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</si>
  <si>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</si>
  <si>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</si>
  <si>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</si>
  <si>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</si>
  <si>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</si>
  <si>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</si>
  <si>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</si>
  <si>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</si>
  <si>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</si>
  <si>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</si>
  <si>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</si>
  <si>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</si>
  <si>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</si>
  <si>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</si>
  <si>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</si>
  <si>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</si>
  <si>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</si>
  <si>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</si>
  <si>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</si>
  <si>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</si>
  <si>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</si>
  <si>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</si>
  <si>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</si>
  <si>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</si>
  <si>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</si>
  <si>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</si>
  <si>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</si>
  <si>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</si>
  <si>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</si>
  <si>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</si>
  <si>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</si>
  <si>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</si>
  <si>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</si>
  <si>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</si>
  <si>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</si>
  <si>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</si>
  <si>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</si>
  <si>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</si>
  <si>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</si>
  <si>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</si>
  <si>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</si>
  <si>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</si>
  <si>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</si>
  <si>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</si>
  <si>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</si>
  <si>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</si>
  <si>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</si>
  <si>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</si>
  <si>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</si>
  <si>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</si>
  <si>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</si>
  <si>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</si>
  <si>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</si>
  <si>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</si>
  <si>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</si>
  <si>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</si>
  <si>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</si>
  <si>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</si>
  <si>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</si>
  <si>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</si>
  <si>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</si>
  <si>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</si>
  <si>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</si>
  <si>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</si>
  <si>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</si>
  <si>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</si>
  <si>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</si>
  <si>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</si>
  <si>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</si>
  <si>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</si>
  <si>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</si>
  <si>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</si>
  <si>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</si>
  <si>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</si>
  <si>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</si>
  <si>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</si>
  <si>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</si>
  <si>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</si>
  <si>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</si>
  <si>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</si>
  <si>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</si>
  <si>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</si>
  <si>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</si>
  <si>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</si>
  <si>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</si>
  <si>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</si>
  <si>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</si>
  <si>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</si>
  <si>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</si>
  <si>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</si>
  <si>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</si>
  <si>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</si>
  <si>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</si>
  <si>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</si>
  <si>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</si>
  <si>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</si>
  <si>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</si>
  <si>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</si>
  <si>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</si>
  <si>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</si>
  <si>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</si>
  <si>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</si>
  <si>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</si>
  <si>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</si>
  <si>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</si>
  <si>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</si>
  <si>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</si>
  <si>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</si>
  <si>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</si>
  <si>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</si>
  <si>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</si>
  <si>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</si>
  <si>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</si>
  <si>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</si>
  <si>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</si>
  <si>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</si>
  <si>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</si>
  <si>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</si>
  <si>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</si>
  <si>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</si>
  <si>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</si>
  <si>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</si>
  <si>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</si>
  <si>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</si>
  <si>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</si>
  <si>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</si>
  <si>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</si>
  <si>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</si>
  <si>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</si>
  <si>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</si>
  <si>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</si>
  <si>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</si>
  <si>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</si>
  <si>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</si>
  <si>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</si>
  <si>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</si>
  <si>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</si>
  <si>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</si>
  <si>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</si>
  <si>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</si>
  <si>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</si>
  <si>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</si>
  <si>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</si>
  <si>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</si>
  <si>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</si>
  <si>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</si>
  <si>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</si>
  <si>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</si>
  <si>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</si>
  <si>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</si>
  <si>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</si>
  <si>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</si>
  <si>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</si>
  <si>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</si>
  <si>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</si>
  <si>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</si>
  <si>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</si>
  <si>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</si>
  <si>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</si>
  <si>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</si>
  <si>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</si>
  <si>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</si>
  <si>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</si>
  <si>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</si>
  <si>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</si>
  <si>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</si>
  <si>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</si>
  <si>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</si>
  <si>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</si>
  <si>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</si>
  <si>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</si>
  <si>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</si>
  <si>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</si>
  <si>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</si>
  <si>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</si>
  <si>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</si>
  <si>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</si>
  <si>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</si>
  <si>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</si>
  <si>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</si>
  <si>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</si>
  <si>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</si>
  <si>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</si>
  <si>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</si>
  <si>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</si>
  <si>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</si>
  <si>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</si>
  <si>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</si>
  <si>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</si>
  <si>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</si>
  <si>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</si>
  <si>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</si>
  <si>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</si>
  <si>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</si>
  <si>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</si>
  <si>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</si>
  <si>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</si>
  <si>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</si>
  <si>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</si>
  <si>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</si>
  <si>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</si>
  <si>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</si>
  <si>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</si>
  <si>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</si>
  <si>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</si>
  <si>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</si>
  <si>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</si>
  <si>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</si>
  <si>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</si>
  <si>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</si>
  <si>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</si>
  <si>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</si>
  <si>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</si>
  <si>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</si>
  <si>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</si>
  <si>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</si>
  <si>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</si>
  <si>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</si>
  <si>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</si>
  <si>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</si>
  <si>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</si>
  <si>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</si>
  <si>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</si>
  <si>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</si>
  <si>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</si>
  <si>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</si>
  <si>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</si>
  <si>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</si>
  <si>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</si>
  <si>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</si>
  <si>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</si>
  <si>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</si>
  <si>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</si>
  <si>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</si>
  <si>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</si>
  <si>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</si>
  <si>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</si>
  <si>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</si>
  <si>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</si>
  <si>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</si>
  <si>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</si>
  <si>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</si>
  <si>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</si>
  <si>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</si>
  <si>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</si>
  <si>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</si>
  <si>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</si>
  <si>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</si>
  <si>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</si>
  <si>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</si>
  <si>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</si>
  <si>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</si>
  <si>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</si>
  <si>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</si>
  <si>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</si>
  <si>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</si>
  <si>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</si>
  <si>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</si>
  <si>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</si>
  <si>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</si>
  <si>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</si>
  <si>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</si>
  <si>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</si>
  <si>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</si>
  <si>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</si>
  <si>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</si>
  <si>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</si>
  <si>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</si>
  <si>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</si>
  <si>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</si>
  <si>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</si>
  <si>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</si>
  <si>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</si>
  <si>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</si>
  <si>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</si>
  <si>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</si>
  <si>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</si>
  <si>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</si>
  <si>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</si>
  <si>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</si>
  <si>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</si>
  <si>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</si>
  <si>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</si>
  <si>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</si>
  <si>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</si>
  <si>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</si>
  <si>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</si>
  <si>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</si>
  <si>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</si>
  <si>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</si>
  <si>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</si>
  <si>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</si>
  <si>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</si>
  <si>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</si>
  <si>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</si>
  <si>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</si>
  <si>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</si>
  <si>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</si>
  <si>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</si>
  <si>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</si>
  <si>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</si>
  <si>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</si>
  <si>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</si>
  <si>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</si>
  <si>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</si>
  <si>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</si>
  <si>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</si>
  <si>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</si>
  <si>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</si>
  <si>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</si>
  <si>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</si>
  <si>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</si>
  <si>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</si>
  <si>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</si>
  <si>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</si>
  <si>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</si>
  <si>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</si>
  <si>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</si>
  <si>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</si>
  <si>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</si>
  <si>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</si>
  <si>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</si>
  <si>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</si>
  <si>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</si>
  <si>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</si>
  <si>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</si>
  <si>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</si>
  <si>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</si>
  <si>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</si>
  <si>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</si>
  <si>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</si>
  <si>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</si>
  <si>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</si>
  <si>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</si>
  <si>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</si>
  <si>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</si>
  <si>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</si>
  <si>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</si>
  <si>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</si>
  <si>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</si>
  <si>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</si>
  <si>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</si>
  <si>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</si>
  <si>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</si>
  <si>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</si>
  <si>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</si>
  <si>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</si>
  <si>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</si>
  <si>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</si>
  <si>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</si>
  <si>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</si>
  <si>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</si>
  <si>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</si>
  <si>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</si>
  <si>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</si>
  <si>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</si>
  <si>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</si>
  <si>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</si>
  <si>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</si>
  <si>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</si>
  <si>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</si>
  <si>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</si>
  <si>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</si>
  <si>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</si>
  <si>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</si>
  <si>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</si>
  <si>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</si>
  <si>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</si>
  <si>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</si>
  <si>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</si>
  <si>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</si>
  <si>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</si>
  <si>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</si>
  <si>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</si>
  <si>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</si>
  <si>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</si>
  <si>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</si>
  <si>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</si>
  <si>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</si>
  <si>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</si>
  <si>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</si>
  <si>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</si>
  <si>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</si>
  <si>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</si>
  <si>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</si>
  <si>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</si>
  <si>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</si>
  <si>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</si>
  <si>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</si>
  <si>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</si>
  <si>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</si>
  <si>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</si>
  <si>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</si>
  <si>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</si>
  <si>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</si>
  <si>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</si>
  <si>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</si>
  <si>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</si>
  <si>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</si>
  <si>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</si>
  <si>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</si>
  <si>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</si>
  <si>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</si>
  <si>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</si>
  <si>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</si>
  <si>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</si>
  <si>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</si>
  <si>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</si>
  <si>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</si>
  <si>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</si>
  <si>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</si>
  <si>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</si>
  <si>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</si>
  <si>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</si>
  <si>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</si>
  <si>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</si>
  <si>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</si>
  <si>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</si>
  <si>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</si>
  <si>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</si>
  <si>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</si>
  <si>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</si>
  <si>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</si>
  <si>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</si>
  <si>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</si>
  <si>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</si>
  <si>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</si>
  <si>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</si>
  <si>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</si>
  <si>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</si>
  <si>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</si>
  <si>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</si>
  <si>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</si>
  <si>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</si>
  <si>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</si>
  <si>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</si>
  <si>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</si>
  <si>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</si>
  <si>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</si>
  <si>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</si>
  <si>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</si>
  <si>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</si>
  <si>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</si>
  <si>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</si>
  <si>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</si>
  <si>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</si>
  <si>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</si>
  <si>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</si>
  <si>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</si>
  <si>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</si>
  <si>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</si>
  <si>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</si>
  <si>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</si>
  <si>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</si>
  <si>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</si>
  <si>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</si>
  <si>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</si>
  <si>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</si>
  <si>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</si>
  <si>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</si>
  <si>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</si>
  <si>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</si>
  <si>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</si>
  <si>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</si>
  <si>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</si>
  <si>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</si>
  <si>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</si>
  <si>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</si>
  <si>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</si>
  <si>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</si>
  <si>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</si>
  <si>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</si>
  <si>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</si>
  <si>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</si>
  <si>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</si>
  <si>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</si>
  <si>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</si>
  <si>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</si>
  <si>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</si>
  <si>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</si>
  <si>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</si>
  <si>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</si>
  <si>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</si>
  <si>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</si>
  <si>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</si>
  <si>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</si>
  <si>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</si>
  <si>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</si>
  <si>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</si>
  <si>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</si>
  <si>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</si>
  <si>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</si>
  <si>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</si>
  <si>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</si>
  <si>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</si>
  <si>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</si>
  <si>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</si>
  <si>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</si>
  <si>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</si>
  <si>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</si>
  <si>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</si>
  <si>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</si>
  <si>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</si>
  <si>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</si>
  <si>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</si>
  <si>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</si>
  <si>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</si>
  <si>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</si>
  <si>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</si>
  <si>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</si>
  <si>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</si>
  <si>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</si>
  <si>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</si>
  <si>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</si>
  <si>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</si>
  <si>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</si>
  <si>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</si>
  <si>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</si>
  <si>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</si>
  <si>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</si>
  <si>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</si>
  <si>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</si>
  <si>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</si>
  <si>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</si>
  <si>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</si>
  <si>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</si>
  <si>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</si>
  <si>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</si>
  <si>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</si>
  <si>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</si>
  <si>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</si>
  <si>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</si>
  <si>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</si>
  <si>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</si>
  <si>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</si>
  <si>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</si>
  <si>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</si>
  <si>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</si>
  <si>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</si>
  <si>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</si>
  <si>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</si>
  <si>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</si>
  <si>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</si>
  <si>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</si>
  <si>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</si>
  <si>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</si>
  <si>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</si>
  <si>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</si>
  <si>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</si>
  <si>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</si>
  <si>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</si>
  <si>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</si>
  <si>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</si>
  <si>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</si>
  <si>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</si>
  <si>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</si>
  <si>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</si>
  <si>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</si>
  <si>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</si>
  <si>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</si>
  <si>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</si>
  <si>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</si>
  <si>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</si>
  <si>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</si>
  <si>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</si>
  <si>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</si>
  <si>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</si>
  <si>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</si>
  <si>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</si>
  <si>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</si>
  <si>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</si>
  <si>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</si>
  <si>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</si>
  <si>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</si>
  <si>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</si>
  <si>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</si>
  <si>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</si>
  <si>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</si>
  <si>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</si>
  <si>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</si>
  <si>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</si>
  <si>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</si>
  <si>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</si>
  <si>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</si>
  <si>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</si>
  <si>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</si>
  <si>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</si>
  <si>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</si>
  <si>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</si>
  <si>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</si>
  <si>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</si>
  <si>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</si>
  <si>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</si>
  <si>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</si>
  <si>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</si>
  <si>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</si>
  <si>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</si>
  <si>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</si>
  <si>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</si>
  <si>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</si>
  <si>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</si>
  <si>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</si>
  <si>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</si>
  <si>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</si>
  <si>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</si>
  <si>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</si>
  <si>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</si>
  <si>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</si>
  <si>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</si>
  <si>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</si>
  <si>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</si>
  <si>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</si>
  <si>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</si>
  <si>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</si>
  <si>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</si>
  <si>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</si>
  <si>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</si>
  <si>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</si>
  <si>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</si>
  <si>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</si>
  <si>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</si>
  <si>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</si>
  <si>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</si>
  <si>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</si>
  <si>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</si>
  <si>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</si>
  <si>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</si>
  <si>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</si>
  <si>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</si>
  <si>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</si>
  <si>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</si>
  <si>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</si>
  <si>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</si>
  <si>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</si>
  <si>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</si>
  <si>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</si>
  <si>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</si>
  <si>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</si>
  <si>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</si>
  <si>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</si>
  <si>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</si>
  <si>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</si>
  <si>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</si>
  <si>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</si>
  <si>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</si>
  <si>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</si>
  <si>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</si>
  <si>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</si>
  <si>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</si>
  <si>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</si>
  <si>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</si>
  <si>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</si>
  <si>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</si>
  <si>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</si>
  <si>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</si>
  <si>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</si>
  <si>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</si>
  <si>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</si>
  <si>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</si>
  <si>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</si>
  <si>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</si>
  <si>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</si>
  <si>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</si>
  <si>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</si>
  <si>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</si>
  <si>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</si>
  <si>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</si>
  <si>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</si>
  <si>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</si>
  <si>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</si>
  <si>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</si>
  <si>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</si>
  <si>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</si>
  <si>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</si>
  <si>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</si>
  <si>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</si>
  <si>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</si>
  <si>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</si>
  <si>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</si>
  <si>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</si>
  <si>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</si>
  <si>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</si>
  <si>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</si>
  <si>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</si>
  <si>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</si>
  <si>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</si>
  <si>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</si>
  <si>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</si>
  <si>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</si>
  <si>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</si>
  <si>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</si>
  <si>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</si>
  <si>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</si>
  <si>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</si>
  <si>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</si>
  <si>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</si>
  <si>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</si>
  <si>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</si>
  <si>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</si>
  <si>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</si>
  <si>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</si>
  <si>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</si>
  <si>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</si>
  <si>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</si>
  <si>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</si>
  <si>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</si>
  <si>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</si>
  <si>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</si>
  <si>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</si>
  <si>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</si>
  <si>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</si>
  <si>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</si>
  <si>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</si>
  <si>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</si>
  <si>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</si>
  <si>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</si>
  <si>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</si>
  <si>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</si>
  <si>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</si>
  <si>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</si>
  <si>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</si>
  <si>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</si>
  <si>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</si>
  <si>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</si>
  <si>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</si>
  <si>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</si>
  <si>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</si>
  <si>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</si>
  <si>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</si>
  <si>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</si>
  <si>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</si>
  <si>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</si>
  <si>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</si>
  <si>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</si>
  <si>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</si>
  <si>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</si>
  <si>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</si>
  <si>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</si>
  <si>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</si>
  <si>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</si>
  <si>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</si>
  <si>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</si>
  <si>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</si>
  <si>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</si>
  <si>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</si>
  <si>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</si>
  <si>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</si>
  <si>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</si>
  <si>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</si>
  <si>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</si>
  <si>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</si>
  <si>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</si>
  <si>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</si>
  <si>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</si>
  <si>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</si>
  <si>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</si>
  <si>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</si>
  <si>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</si>
  <si>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</si>
  <si>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</si>
  <si>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</si>
  <si>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</si>
  <si>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</si>
  <si>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</si>
  <si>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</si>
  <si>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</si>
  <si>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</si>
  <si>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</si>
  <si>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</si>
  <si>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</si>
  <si>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</si>
  <si>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</si>
  <si>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</si>
  <si>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</si>
  <si>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</si>
  <si>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</si>
  <si>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</si>
  <si>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</si>
  <si>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</si>
  <si>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</si>
  <si>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</si>
  <si>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</si>
  <si>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</si>
  <si>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</si>
  <si>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</si>
  <si>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</si>
  <si>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</si>
  <si>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</si>
  <si>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</si>
  <si>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</si>
  <si>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</si>
  <si>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</si>
  <si>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</si>
  <si>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</si>
  <si>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</si>
  <si>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</si>
  <si>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</si>
  <si>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</si>
  <si>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</si>
  <si>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</si>
  <si>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</si>
  <si>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</si>
  <si>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</si>
  <si>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</si>
  <si>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</si>
  <si>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</si>
  <si>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</si>
  <si>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</si>
  <si>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</si>
  <si>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</si>
  <si>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</si>
  <si>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</si>
  <si>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</si>
  <si>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</si>
  <si>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</si>
  <si>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</si>
  <si>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</si>
  <si>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</si>
  <si>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</si>
  <si>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</si>
  <si>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</si>
  <si>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</si>
  <si>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</si>
  <si>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</si>
  <si>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</si>
  <si>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</si>
  <si>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</si>
  <si>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</si>
  <si>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</si>
  <si>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</si>
  <si>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</si>
  <si>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</si>
  <si>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</si>
  <si>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</si>
  <si>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</si>
  <si>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</si>
  <si>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</si>
  <si>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</si>
  <si>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</si>
  <si>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</si>
  <si>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</si>
  <si>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</si>
  <si>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</si>
  <si>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</si>
  <si>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</si>
  <si>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</si>
  <si>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</si>
  <si>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</si>
  <si>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</si>
  <si>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</si>
  <si>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</si>
  <si>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</si>
  <si>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</si>
  <si>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</si>
  <si>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</si>
  <si>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</si>
  <si>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</si>
  <si>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</si>
  <si>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</si>
  <si>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</si>
  <si>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</si>
  <si>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</si>
  <si>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</si>
  <si>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</si>
  <si>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</si>
  <si>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</si>
  <si>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</si>
  <si>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</si>
  <si>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</si>
  <si>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</si>
  <si>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</si>
  <si>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</si>
  <si>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</si>
  <si>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</si>
  <si>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</si>
  <si>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</si>
  <si>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</si>
  <si>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</si>
  <si>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</si>
  <si>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</si>
  <si>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</si>
  <si>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</si>
  <si>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</si>
  <si>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</si>
  <si>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</si>
  <si>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</si>
  <si>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</si>
  <si>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</si>
  <si>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</si>
  <si>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</si>
  <si>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</si>
  <si>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</si>
  <si>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</si>
  <si>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</si>
  <si>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</si>
  <si>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</si>
  <si>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</si>
  <si>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</si>
  <si>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</si>
  <si>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</si>
  <si>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</si>
  <si>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</si>
  <si>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</si>
  <si>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</si>
  <si>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</si>
  <si>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</si>
  <si>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</si>
  <si>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</si>
  <si>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</si>
  <si>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</si>
  <si>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</si>
  <si>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</si>
  <si>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</si>
  <si>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</si>
  <si>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</si>
  <si>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</si>
  <si>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</si>
  <si>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</si>
  <si>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</si>
  <si>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</si>
  <si>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</si>
  <si>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</si>
  <si>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</si>
  <si>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</si>
  <si>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</si>
  <si>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</si>
  <si>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</si>
  <si>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</si>
  <si>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</si>
  <si>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</si>
  <si>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</si>
  <si>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</si>
  <si>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</si>
  <si>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</si>
  <si>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</si>
  <si>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</si>
  <si>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</si>
  <si>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</si>
  <si>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</si>
  <si>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</si>
  <si>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</si>
  <si>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</si>
  <si>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</si>
  <si>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</si>
  <si>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</si>
  <si>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</si>
  <si>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</si>
  <si>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</si>
  <si>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</si>
  <si>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</si>
  <si>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</si>
  <si>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</si>
  <si>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</si>
  <si>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</si>
  <si>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</si>
  <si>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</si>
  <si>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</si>
  <si>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</si>
  <si>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</si>
  <si>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</si>
  <si>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</si>
  <si>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</si>
  <si>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</si>
  <si>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</si>
  <si>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</si>
  <si>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</si>
  <si>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</si>
  <si>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</si>
  <si>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</si>
  <si>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</si>
  <si>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</si>
  <si>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</si>
  <si>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</si>
  <si>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</si>
  <si>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</si>
  <si>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</si>
  <si>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</si>
  <si>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</si>
  <si>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</si>
  <si>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</si>
  <si>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</si>
  <si>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</si>
  <si>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</si>
  <si>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</si>
  <si>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</si>
  <si>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</si>
  <si>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</si>
  <si>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</si>
  <si>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</si>
  <si>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</si>
  <si>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</si>
  <si>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</si>
  <si>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</si>
  <si>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</si>
  <si>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</si>
  <si>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</si>
  <si>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</si>
  <si>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</si>
  <si>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</si>
  <si>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</si>
  <si>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</si>
  <si>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</si>
  <si>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</si>
  <si>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</si>
  <si>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</si>
  <si>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</si>
  <si>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</si>
  <si>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</si>
  <si>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</si>
  <si>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</si>
  <si>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</si>
  <si>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</si>
  <si>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</si>
  <si>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</si>
  <si>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</si>
  <si>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</si>
  <si>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</si>
  <si>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</si>
  <si>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</si>
  <si>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</si>
  <si>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</si>
  <si>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</si>
  <si>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</si>
  <si>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</si>
  <si>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</si>
  <si>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</si>
  <si>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</si>
  <si>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</si>
  <si>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</si>
  <si>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</si>
  <si>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</si>
  <si>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</si>
  <si>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</si>
  <si>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</si>
  <si>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</si>
  <si>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</si>
  <si>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</si>
  <si>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</si>
  <si>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</si>
  <si>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</si>
  <si>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</si>
  <si>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</si>
  <si>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</si>
  <si>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</si>
  <si>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</si>
  <si>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</si>
  <si>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</si>
  <si>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</si>
  <si>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</si>
  <si>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</si>
  <si>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</si>
  <si>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</si>
  <si>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</si>
  <si>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</si>
  <si>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</si>
  <si>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</si>
  <si>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</si>
  <si>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</si>
  <si>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</si>
  <si>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</si>
  <si>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</si>
  <si>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</si>
  <si>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</si>
  <si>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</si>
  <si>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</si>
  <si>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</si>
  <si>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</si>
  <si>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</si>
  <si>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</si>
  <si>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</si>
  <si>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</si>
  <si>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</si>
  <si>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</si>
  <si>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</si>
  <si>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</si>
  <si>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</si>
  <si>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</si>
  <si>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</si>
  <si>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</si>
  <si>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</si>
  <si>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</si>
  <si>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</si>
  <si>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</si>
  <si>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</si>
  <si>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</si>
  <si>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</si>
  <si>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</si>
  <si>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</si>
  <si>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</si>
  <si>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</si>
  <si>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</si>
  <si>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</si>
  <si>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</si>
  <si>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</si>
  <si>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</si>
  <si>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</si>
  <si>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</si>
  <si>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</si>
  <si>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</si>
  <si>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</si>
  <si>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</si>
  <si>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</si>
  <si>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</si>
  <si>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</si>
  <si>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</si>
  <si>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</si>
  <si>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</si>
  <si>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</si>
  <si>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</si>
  <si>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</si>
  <si>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</si>
  <si>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</si>
  <si>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</si>
  <si>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</si>
  <si>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</si>
  <si>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</si>
  <si>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</si>
  <si>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</si>
  <si>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</si>
  <si>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</si>
  <si>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</si>
  <si>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</si>
  <si>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</si>
  <si>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</si>
  <si>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</si>
  <si>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</si>
  <si>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</si>
  <si>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</si>
  <si>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</si>
  <si>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</si>
  <si>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</si>
  <si>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</si>
  <si>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</si>
  <si>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</si>
  <si>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</si>
  <si>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</si>
  <si>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</si>
  <si>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</si>
  <si>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</si>
  <si>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</si>
  <si>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</si>
  <si>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</si>
  <si>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</si>
  <si>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</si>
  <si>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</si>
  <si>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</si>
  <si>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</si>
  <si>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</si>
  <si>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</si>
  <si>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</si>
  <si>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</si>
  <si>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</si>
  <si>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</si>
  <si>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</si>
  <si>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</si>
  <si>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</si>
  <si>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</si>
  <si>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</si>
  <si>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</si>
  <si>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</si>
  <si>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</si>
  <si>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</si>
  <si>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</si>
  <si>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</si>
  <si>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</si>
  <si>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</si>
  <si>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</si>
  <si>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</si>
  <si>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</si>
  <si>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</si>
  <si>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</si>
  <si>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</si>
  <si>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</si>
  <si>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</si>
  <si>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</si>
  <si>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</si>
  <si>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</si>
  <si>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</si>
  <si>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</si>
  <si>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</si>
  <si>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</si>
  <si>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</si>
  <si>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</si>
  <si>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</si>
  <si>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</si>
  <si>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</si>
  <si>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</si>
  <si>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</si>
  <si>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</si>
  <si>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</si>
  <si>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</si>
  <si>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</si>
  <si>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</si>
  <si>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</si>
  <si>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</si>
  <si>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</si>
  <si>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</si>
  <si>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</si>
  <si>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</si>
  <si>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</si>
  <si>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</si>
  <si>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</si>
  <si>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</si>
  <si>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</si>
  <si>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</si>
  <si>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</si>
  <si>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</si>
  <si>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</si>
  <si>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</si>
  <si>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</si>
  <si>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</si>
  <si>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</si>
  <si>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</si>
  <si>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</si>
  <si>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</si>
  <si>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</si>
  <si>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</si>
  <si>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</si>
  <si>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</si>
  <si>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</si>
  <si>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</si>
  <si>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</si>
  <si>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</si>
  <si>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</si>
  <si>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</si>
  <si>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</si>
  <si>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</si>
  <si>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</si>
  <si>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</si>
  <si>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</si>
  <si>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</si>
  <si>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</si>
  <si>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</si>
  <si>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</si>
  <si>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</si>
  <si>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</si>
  <si>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</si>
  <si>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</si>
  <si>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</si>
  <si>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</si>
  <si>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</si>
  <si>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</si>
  <si>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</si>
  <si>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</si>
  <si>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</si>
  <si>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</si>
  <si>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</si>
  <si>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</si>
  <si>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</si>
  <si>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</si>
  <si>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</si>
  <si>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</si>
  <si>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</si>
  <si>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</si>
  <si>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</si>
  <si>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</si>
  <si>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</si>
  <si>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</si>
  <si>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</si>
  <si>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</si>
  <si>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</si>
  <si>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</si>
  <si>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</si>
  <si>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</si>
  <si>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</si>
  <si>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</si>
  <si>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</si>
  <si>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</si>
  <si>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</si>
  <si>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</si>
  <si>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</si>
  <si>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</si>
  <si>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</si>
  <si>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</si>
  <si>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</si>
  <si>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</si>
  <si>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</si>
  <si>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</si>
  <si>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</si>
  <si>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</si>
  <si>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</si>
  <si>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</si>
  <si>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</si>
  <si>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</si>
  <si>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</si>
  <si>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</si>
  <si>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</si>
  <si>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</si>
  <si>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</si>
  <si>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</si>
  <si>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</si>
  <si>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</si>
  <si>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</si>
  <si>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</si>
  <si>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</si>
  <si>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</si>
  <si>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</si>
  <si>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</si>
  <si>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</si>
  <si>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</si>
  <si>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</si>
  <si>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</si>
  <si>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</si>
  <si>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</si>
  <si>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</si>
  <si>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</si>
  <si>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</si>
  <si>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</si>
  <si>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</si>
  <si>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</si>
  <si>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</si>
  <si>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</si>
  <si>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</si>
  <si>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</si>
  <si>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</si>
  <si>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</si>
  <si>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</si>
  <si>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</si>
  <si>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</si>
  <si>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</si>
  <si>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</si>
  <si>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</si>
  <si>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</si>
  <si>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</si>
  <si>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</si>
  <si>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</si>
  <si>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</si>
  <si>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</si>
  <si>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</si>
  <si>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</si>
  <si>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</si>
  <si>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</si>
  <si>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</si>
  <si>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</si>
  <si>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</si>
  <si>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</si>
  <si>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</si>
  <si>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</si>
  <si>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</si>
  <si>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</si>
  <si>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</si>
  <si>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</si>
  <si>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</si>
  <si>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</si>
  <si>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</si>
  <si>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</si>
  <si>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</si>
  <si>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</si>
  <si>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</si>
  <si>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</si>
  <si>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</si>
  <si>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</si>
  <si>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</si>
  <si>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</si>
  <si>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</si>
  <si>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</si>
  <si>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</si>
  <si>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</si>
  <si>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</si>
  <si>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</si>
  <si>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</si>
  <si>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</si>
  <si>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</si>
  <si>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</si>
  <si>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</si>
  <si>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</si>
  <si>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</si>
  <si>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</si>
  <si>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</si>
  <si>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</si>
  <si>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</si>
  <si>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</si>
  <si>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</si>
  <si>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</si>
  <si>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</si>
  <si>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</si>
  <si>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</si>
  <si>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</si>
  <si>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</si>
  <si>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</si>
  <si>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</si>
  <si>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</si>
  <si>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</si>
  <si>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</si>
  <si>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</si>
  <si>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</si>
  <si>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</si>
  <si>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</si>
  <si>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</si>
  <si>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</si>
  <si>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</si>
  <si>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</si>
  <si>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</si>
  <si>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</si>
  <si>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</si>
  <si>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</si>
  <si>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</si>
  <si>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</si>
  <si>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</si>
  <si>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</si>
  <si>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</si>
  <si>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</si>
  <si>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</si>
  <si>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</si>
  <si>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</si>
  <si>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</si>
  <si>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</si>
  <si>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</si>
  <si>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</si>
  <si>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</si>
  <si>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</si>
  <si>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</si>
  <si>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</si>
  <si>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</si>
  <si>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</si>
  <si>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</si>
  <si>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</si>
  <si>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</si>
  <si>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</si>
  <si>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</si>
  <si>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</si>
  <si>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</si>
  <si>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</si>
  <si>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</si>
  <si>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</si>
  <si>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</si>
  <si>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</si>
  <si>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</si>
  <si>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</si>
  <si>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</si>
  <si>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</si>
  <si>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</si>
  <si>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</si>
  <si>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</si>
  <si>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</si>
  <si>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</si>
  <si>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</si>
  <si>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</si>
  <si>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</si>
  <si>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</si>
  <si>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</si>
  <si>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</si>
  <si>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</si>
  <si>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</si>
  <si>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</si>
  <si>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</si>
  <si>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</si>
  <si>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</si>
  <si>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</si>
  <si>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</si>
  <si>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</si>
  <si>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</si>
  <si>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</si>
  <si>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</si>
  <si>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</si>
  <si>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</si>
  <si>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</si>
  <si>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</si>
  <si>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</si>
  <si>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</si>
  <si>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</si>
  <si>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</si>
  <si>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</si>
  <si>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</si>
  <si>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</si>
  <si>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</si>
  <si>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</si>
  <si>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</si>
  <si>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</si>
  <si>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</si>
  <si>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</si>
  <si>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</si>
  <si>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</si>
  <si>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</si>
  <si>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</si>
  <si>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</si>
  <si>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</si>
  <si>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</si>
  <si>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</si>
  <si>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</si>
  <si>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</si>
  <si>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</si>
  <si>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</si>
  <si>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</si>
  <si>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</si>
  <si>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</si>
  <si>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</si>
  <si>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</si>
  <si>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</si>
  <si>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</si>
  <si>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</si>
  <si>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</si>
  <si>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</si>
  <si>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</si>
  <si>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</si>
  <si>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</si>
  <si>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</si>
  <si>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</si>
  <si>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</si>
  <si>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</si>
  <si>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</si>
  <si>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</si>
  <si>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</si>
  <si>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</si>
  <si>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</si>
  <si>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</si>
  <si>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</si>
  <si>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</si>
  <si>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</si>
  <si>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</si>
  <si>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</si>
  <si>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</si>
  <si>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</si>
  <si>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</si>
  <si>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</si>
  <si>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</si>
  <si>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</si>
  <si>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</si>
  <si>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</si>
  <si>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</si>
  <si>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</si>
  <si>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</si>
  <si>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</si>
  <si>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</si>
  <si>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</si>
  <si>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</si>
  <si>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</si>
  <si>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</si>
  <si>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</si>
  <si>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</si>
  <si>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</si>
  <si>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</si>
  <si>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</si>
  <si>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</si>
  <si>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</si>
  <si>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</si>
  <si>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</si>
  <si>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</si>
  <si>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</si>
  <si>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</si>
  <si>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</si>
  <si>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</si>
  <si>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</si>
  <si>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</si>
  <si>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</si>
  <si>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</si>
  <si>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</si>
  <si>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</si>
  <si>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</si>
  <si>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</si>
  <si>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</si>
  <si>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</si>
  <si>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</si>
  <si>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</si>
  <si>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</si>
  <si>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</si>
  <si>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</si>
  <si>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</si>
  <si>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</si>
  <si>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</si>
  <si>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</si>
  <si>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</si>
  <si>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</si>
  <si>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</si>
  <si>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</si>
  <si>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</si>
  <si>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</si>
  <si>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</si>
  <si>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</si>
  <si>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</si>
  <si>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</si>
  <si>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</si>
  <si>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</si>
  <si>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</si>
  <si>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</si>
  <si>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</si>
  <si>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</si>
  <si>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</si>
  <si>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</si>
  <si>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</si>
  <si>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</si>
  <si>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</si>
  <si>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</si>
  <si>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</si>
  <si>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</si>
  <si>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</si>
  <si>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</si>
  <si>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</si>
  <si>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</si>
  <si>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</si>
  <si>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</si>
  <si>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</si>
  <si>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</si>
  <si>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</si>
  <si>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</si>
  <si>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</si>
  <si>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</si>
  <si>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</si>
  <si>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</si>
  <si>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</si>
  <si>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</si>
  <si>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</si>
  <si>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</si>
  <si>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</si>
  <si>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</si>
  <si>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</si>
  <si>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</si>
  <si>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</si>
  <si>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</si>
  <si>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</si>
  <si>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</si>
  <si>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</si>
  <si>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</si>
  <si>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</si>
  <si>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</si>
  <si>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</si>
  <si>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</si>
  <si>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</si>
  <si>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</si>
  <si>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</si>
  <si>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</si>
  <si>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</si>
  <si>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</si>
  <si>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</si>
  <si>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</si>
  <si>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</si>
  <si>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</si>
  <si>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</si>
  <si>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</si>
  <si>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</si>
  <si>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</si>
  <si>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</si>
  <si>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</si>
  <si>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</si>
  <si>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</si>
  <si>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</si>
  <si>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</si>
  <si>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</si>
  <si>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</si>
  <si>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</si>
  <si>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</si>
  <si>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</si>
  <si>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</si>
  <si>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</si>
  <si>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</si>
  <si>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</si>
  <si>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</si>
  <si>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</si>
  <si>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</si>
  <si>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</si>
  <si>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</si>
  <si>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</si>
  <si>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</si>
  <si>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</si>
  <si>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</si>
  <si>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</si>
  <si>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</si>
  <si>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</si>
  <si>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</si>
  <si>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</si>
  <si>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</si>
  <si>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</si>
  <si>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</si>
  <si>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</si>
  <si>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</si>
  <si>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</si>
  <si>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</si>
  <si>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</si>
  <si>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</si>
  <si>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</si>
  <si>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</si>
  <si>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</si>
  <si>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</si>
  <si>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</si>
  <si>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</si>
  <si>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</si>
  <si>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</si>
  <si>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</si>
  <si>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</si>
  <si>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</si>
  <si>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</si>
  <si>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</si>
  <si>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</si>
  <si>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</si>
  <si>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</si>
  <si>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</si>
  <si>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</si>
  <si>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</si>
  <si>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</si>
  <si>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</si>
  <si>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</si>
  <si>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</si>
  <si>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</si>
  <si>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</si>
  <si>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</si>
  <si>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</si>
  <si>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</si>
  <si>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</si>
  <si>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</si>
  <si>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</si>
  <si>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</si>
  <si>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</si>
  <si>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</si>
  <si>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</si>
  <si>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</si>
  <si>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</si>
  <si>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</si>
  <si>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</si>
  <si>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</si>
  <si>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</si>
  <si>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</si>
  <si>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</si>
  <si>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</si>
  <si>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</si>
  <si>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</si>
  <si>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</si>
  <si>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</si>
  <si>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</si>
  <si>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</si>
  <si>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</si>
  <si>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</si>
  <si>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</si>
  <si>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</si>
  <si>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</si>
  <si>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</si>
  <si>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</si>
  <si>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</si>
  <si>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</si>
  <si>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</si>
  <si>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</si>
  <si>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</si>
  <si>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</si>
  <si>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</si>
  <si>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</si>
  <si>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</si>
  <si>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</si>
  <si>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</si>
  <si>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</si>
  <si>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</si>
  <si>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</si>
  <si>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</si>
  <si>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</si>
  <si>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</si>
  <si>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</si>
  <si>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</si>
  <si>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</si>
  <si>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</si>
  <si>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</si>
  <si>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</si>
  <si>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</si>
  <si>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</si>
  <si>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</si>
  <si>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</si>
  <si>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</si>
  <si>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</si>
  <si>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</si>
  <si>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</si>
  <si>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</si>
  <si>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</si>
  <si>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</si>
  <si>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</si>
  <si>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</si>
  <si>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</si>
  <si>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</si>
  <si>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</si>
  <si>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</si>
  <si>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</si>
  <si>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</si>
  <si>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</si>
  <si>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</si>
  <si>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</si>
  <si>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</si>
  <si>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</si>
  <si>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</si>
  <si>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</si>
  <si>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</si>
  <si>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</si>
  <si>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</si>
  <si>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</si>
  <si>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</si>
  <si>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</si>
  <si>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</si>
  <si>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</si>
  <si>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</si>
  <si>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</si>
  <si>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</si>
  <si>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</si>
  <si>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</si>
  <si>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</si>
  <si>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</si>
  <si>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</si>
  <si>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</si>
  <si>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</si>
  <si>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</si>
  <si>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</si>
  <si>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</si>
  <si>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</si>
  <si>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</si>
  <si>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</si>
  <si>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</si>
  <si>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</si>
  <si>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</si>
  <si>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</si>
  <si>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</si>
  <si>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</si>
  <si>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</si>
  <si>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</si>
  <si>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</si>
  <si>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</si>
  <si>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</si>
  <si>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</si>
  <si>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</si>
  <si>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</si>
  <si>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</si>
  <si>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</si>
  <si>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</si>
  <si>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</si>
  <si>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</si>
  <si>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</si>
  <si>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</si>
  <si>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</si>
  <si>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</si>
  <si>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</si>
  <si>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</si>
  <si>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</si>
  <si>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</si>
  <si>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</si>
  <si>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</si>
  <si>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</si>
  <si>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</si>
  <si>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</si>
  <si>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</si>
  <si>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</si>
  <si>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</si>
  <si>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</si>
  <si>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</si>
  <si>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</si>
  <si>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</si>
  <si>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</si>
  <si>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</si>
  <si>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</si>
  <si>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</si>
  <si>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</si>
  <si>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</si>
  <si>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</si>
  <si>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</si>
  <si>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</si>
  <si>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</si>
  <si>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</si>
  <si>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</si>
  <si>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</si>
  <si>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</si>
  <si>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</si>
  <si>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</si>
  <si>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</si>
  <si>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</si>
  <si>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</si>
  <si>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</si>
  <si>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</si>
  <si>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</si>
  <si>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</si>
  <si>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</si>
  <si>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</si>
  <si>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</si>
  <si>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</si>
  <si>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</si>
  <si>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</si>
  <si>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</si>
  <si>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</si>
  <si>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</si>
  <si>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</si>
  <si>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</si>
  <si>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</si>
  <si>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</si>
  <si>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</si>
  <si>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</si>
  <si>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</si>
  <si>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</si>
  <si>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</si>
  <si>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</si>
  <si>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</si>
  <si>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</si>
  <si>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</si>
  <si>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</si>
  <si>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</si>
  <si>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</si>
  <si>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</si>
  <si>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</si>
  <si>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</si>
  <si>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</si>
  <si>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</si>
  <si>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</si>
  <si>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</si>
  <si>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</si>
  <si>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</si>
  <si>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</si>
  <si>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</si>
  <si>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</si>
  <si>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</si>
  <si>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</si>
  <si>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</si>
  <si>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</si>
  <si>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</si>
  <si>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</si>
  <si>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</si>
  <si>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</si>
  <si>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</si>
  <si>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</si>
  <si>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</si>
  <si>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</si>
  <si>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</si>
  <si>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</si>
  <si>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</si>
  <si>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</si>
  <si>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</si>
  <si>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</si>
  <si>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</si>
  <si>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</si>
  <si>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</si>
  <si>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</si>
  <si>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</si>
  <si>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</si>
  <si>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</si>
  <si>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</si>
  <si>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</si>
  <si>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</si>
  <si>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</si>
  <si>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</si>
  <si>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</si>
  <si>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</si>
  <si>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</si>
  <si>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</si>
  <si>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</si>
  <si>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</si>
  <si>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</si>
  <si>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</si>
  <si>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</si>
  <si>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</si>
  <si>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</si>
  <si>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</si>
  <si>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</si>
  <si>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</si>
  <si>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</si>
  <si>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</si>
  <si>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</si>
  <si>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</si>
  <si>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</si>
  <si>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</si>
  <si>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</si>
  <si>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</si>
  <si>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</si>
  <si>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</si>
  <si>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</si>
  <si>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</si>
  <si>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</si>
  <si>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</si>
  <si>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</si>
  <si>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</si>
  <si>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</si>
  <si>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</si>
  <si>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</si>
  <si>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</si>
  <si>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</si>
  <si>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</si>
  <si>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</si>
  <si>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</si>
  <si>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</si>
  <si>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</si>
  <si>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</si>
  <si>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</si>
  <si>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</si>
  <si>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</si>
  <si>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</si>
  <si>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</si>
  <si>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</si>
  <si>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</si>
  <si>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</si>
  <si>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</si>
  <si>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</si>
  <si>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</si>
  <si>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</si>
  <si>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</si>
  <si>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</si>
  <si>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</si>
  <si>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</si>
  <si>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</si>
  <si>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</si>
  <si>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</si>
  <si>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</si>
  <si>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</si>
  <si>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</si>
  <si>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</si>
  <si>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</si>
  <si>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</si>
  <si>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</si>
  <si>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</si>
  <si>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</si>
  <si>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</si>
  <si>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</si>
  <si>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</si>
  <si>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</si>
  <si>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</si>
  <si>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</si>
  <si>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</si>
  <si>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</si>
  <si>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</si>
  <si>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</si>
  <si>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</si>
  <si>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</si>
  <si>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</si>
  <si>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</si>
  <si>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</si>
  <si>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</si>
  <si>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</si>
  <si>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</si>
  <si>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</si>
  <si>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</si>
  <si>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</si>
  <si>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</si>
  <si>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</si>
  <si>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</si>
  <si>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</si>
  <si>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</si>
  <si>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</si>
  <si>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</si>
  <si>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</si>
  <si>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</si>
  <si>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</si>
  <si>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</si>
  <si>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</si>
  <si>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</si>
  <si>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</si>
  <si>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</si>
  <si>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</si>
  <si>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</si>
  <si>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</si>
  <si>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</si>
  <si>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</si>
  <si>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</si>
  <si>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</si>
  <si>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</si>
  <si>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</si>
  <si>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</si>
  <si>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</si>
  <si>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</si>
  <si>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</si>
  <si>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</si>
  <si>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</si>
  <si>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</si>
  <si>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</si>
  <si>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</si>
  <si>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</si>
  <si>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</si>
  <si>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</si>
  <si>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</si>
  <si>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</si>
  <si>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</si>
  <si>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</si>
  <si>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</si>
  <si>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</si>
  <si>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</si>
  <si>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</si>
  <si>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</si>
  <si>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</si>
  <si>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</si>
  <si>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</si>
  <si>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</si>
  <si>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</si>
  <si>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</si>
  <si>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</si>
  <si>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</si>
  <si>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</si>
  <si>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</si>
  <si>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</si>
  <si>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</si>
  <si>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</si>
  <si>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</si>
  <si>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</si>
  <si>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</si>
  <si>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</si>
  <si>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</si>
  <si>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</si>
  <si>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</si>
  <si>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</si>
  <si>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</si>
  <si>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</si>
  <si>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</si>
  <si>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</si>
  <si>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</si>
  <si>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</si>
  <si>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</si>
  <si>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</si>
  <si>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</si>
  <si>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</si>
  <si>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</si>
  <si>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</si>
  <si>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</si>
  <si>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</si>
  <si>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</si>
  <si>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</si>
  <si>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</si>
  <si>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</si>
  <si>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</si>
  <si>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</si>
  <si>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</si>
  <si>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</si>
  <si>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</si>
  <si>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</si>
  <si>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</si>
  <si>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</si>
  <si>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</si>
  <si>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</si>
  <si>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</si>
  <si>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</si>
  <si>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</si>
  <si>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</si>
  <si>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</si>
  <si>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</si>
  <si>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</si>
  <si>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</si>
  <si>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</si>
  <si>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</si>
  <si>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</si>
  <si>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</si>
  <si>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</si>
  <si>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</si>
  <si>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</si>
  <si>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</si>
  <si>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</si>
  <si>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</si>
  <si>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</si>
  <si>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</si>
  <si>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</si>
  <si>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</si>
  <si>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</si>
  <si>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</si>
  <si>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</si>
  <si>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</si>
  <si>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</si>
  <si>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</si>
  <si>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</si>
  <si>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</si>
  <si>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</si>
  <si>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</si>
  <si>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</si>
  <si>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</si>
  <si>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</si>
  <si>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</si>
  <si>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</si>
  <si>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</si>
  <si>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</si>
  <si>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</si>
  <si>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</si>
  <si>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</si>
  <si>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</si>
  <si>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</si>
  <si>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</si>
  <si>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</si>
  <si>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</si>
  <si>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</si>
  <si>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</si>
  <si>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</si>
  <si>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</si>
  <si>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</si>
  <si>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</si>
  <si>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</si>
  <si>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</si>
  <si>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</si>
  <si>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</si>
  <si>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</si>
  <si>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</si>
  <si>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</si>
  <si>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</si>
  <si>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</si>
  <si>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</si>
  <si>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</si>
  <si>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</si>
  <si>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</si>
  <si>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</si>
  <si>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</si>
  <si>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</si>
  <si>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</si>
  <si>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</si>
  <si>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</si>
  <si>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</si>
  <si>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</si>
  <si>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</si>
  <si>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</si>
  <si>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</si>
  <si>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</si>
  <si>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</si>
  <si>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</si>
  <si>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</si>
  <si>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</si>
  <si>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</si>
  <si>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</si>
  <si>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</si>
  <si>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</si>
  <si>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</si>
  <si>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</si>
  <si>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</si>
  <si>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</si>
  <si>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</si>
  <si>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</si>
  <si>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</si>
  <si>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</si>
  <si>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</si>
  <si>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</si>
  <si>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</si>
  <si>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</si>
  <si>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</si>
  <si>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</si>
  <si>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</si>
  <si>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</si>
  <si>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</si>
  <si>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</si>
  <si>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</si>
  <si>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</si>
  <si>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</si>
  <si>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</si>
  <si>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</si>
  <si>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</si>
  <si>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</si>
  <si>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</si>
  <si>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</si>
  <si>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</si>
  <si>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</si>
  <si>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</si>
  <si>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</si>
  <si>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</si>
  <si>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</si>
  <si>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</si>
  <si>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</si>
  <si>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</si>
  <si>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</si>
  <si>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</si>
  <si>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</si>
  <si>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</si>
  <si>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</si>
  <si>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</si>
  <si>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</si>
  <si>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</si>
  <si>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</si>
  <si>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</si>
  <si>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</si>
  <si>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</si>
  <si>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</si>
  <si>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</si>
  <si>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</si>
  <si>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</si>
  <si>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</si>
  <si>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</si>
  <si>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</si>
  <si>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</si>
  <si>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</si>
  <si>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</si>
  <si>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</si>
  <si>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</si>
  <si>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</si>
  <si>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</si>
  <si>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</si>
  <si>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</si>
  <si>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</si>
  <si>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</si>
  <si>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</si>
  <si>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</si>
  <si>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</si>
  <si>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</si>
  <si>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</si>
  <si>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</si>
  <si>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</si>
  <si>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</si>
  <si>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</si>
  <si>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</si>
  <si>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</si>
  <si>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</si>
  <si>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</si>
  <si>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</si>
  <si>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</si>
  <si>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</si>
  <si>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</si>
  <si>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</si>
  <si>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</si>
  <si>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</si>
  <si>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</si>
  <si>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</si>
  <si>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</si>
  <si>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</si>
  <si>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</si>
  <si>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</si>
  <si>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</si>
  <si>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</si>
  <si>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</si>
  <si>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</si>
  <si>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</si>
  <si>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</si>
  <si>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</si>
  <si>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</si>
  <si>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</si>
  <si>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</si>
  <si>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</si>
  <si>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</si>
  <si>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</si>
  <si>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</si>
  <si>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</si>
  <si>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</si>
  <si>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</si>
  <si>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</si>
  <si>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</si>
  <si>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</si>
  <si>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</si>
  <si>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</si>
  <si>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</si>
  <si>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</si>
  <si>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</si>
  <si>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</si>
  <si>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</si>
  <si>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</si>
  <si>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</si>
  <si>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</si>
  <si>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</si>
  <si>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</si>
  <si>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</si>
  <si>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</si>
  <si>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</si>
  <si>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</si>
  <si>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</si>
  <si>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</si>
  <si>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</si>
  <si>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</si>
  <si>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</si>
  <si>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</si>
  <si>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</si>
  <si>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</si>
  <si>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</si>
  <si>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</si>
  <si>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</si>
  <si>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</si>
  <si>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</si>
  <si>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</si>
  <si>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</si>
  <si>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</si>
  <si>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</si>
  <si>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</si>
  <si>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</si>
  <si>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</si>
  <si>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</si>
  <si>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</si>
  <si>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</si>
  <si>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</si>
  <si>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</si>
  <si>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</si>
  <si>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</si>
  <si>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</si>
  <si>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</si>
  <si>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</si>
  <si>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</si>
  <si>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</si>
  <si>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</si>
  <si>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</si>
  <si>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</si>
  <si>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</si>
  <si>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</si>
  <si>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</si>
  <si>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</si>
  <si>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</si>
  <si>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</si>
  <si>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</si>
  <si>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</si>
  <si>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</si>
  <si>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</si>
  <si>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</si>
  <si>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</si>
  <si>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</si>
  <si>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</si>
  <si>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</si>
  <si>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</si>
  <si>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</si>
  <si>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</si>
  <si>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</si>
  <si>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</si>
  <si>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</si>
  <si>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</si>
  <si>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</si>
  <si>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</si>
  <si>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</si>
  <si>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</si>
  <si>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</si>
  <si>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</si>
  <si>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</si>
  <si>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</si>
  <si>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</si>
  <si>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</si>
  <si>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</si>
  <si>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</si>
  <si>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</si>
  <si>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</si>
  <si>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</si>
  <si>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</si>
  <si>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</si>
  <si>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</si>
  <si>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</si>
  <si>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</si>
  <si>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</si>
  <si>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</si>
  <si>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</si>
  <si>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</si>
  <si>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</si>
  <si>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</si>
  <si>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</si>
  <si>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</si>
  <si>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</si>
  <si>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</si>
  <si>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</si>
  <si>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</si>
  <si>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</si>
  <si>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</si>
  <si>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</si>
  <si>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</si>
  <si>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</si>
  <si>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</si>
  <si>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</si>
  <si>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</si>
  <si>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</si>
  <si>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</si>
  <si>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</si>
  <si>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</si>
  <si>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</si>
  <si>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</si>
  <si>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</si>
  <si>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</si>
  <si>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</si>
  <si>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</si>
  <si>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</si>
  <si>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</si>
  <si>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</si>
  <si>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</si>
  <si>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</si>
  <si>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</si>
  <si>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</si>
  <si>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</si>
  <si>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</si>
  <si>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</si>
  <si>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</si>
  <si>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</si>
  <si>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</si>
  <si>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</si>
  <si>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</si>
  <si>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</si>
  <si>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</si>
  <si>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</si>
  <si>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</si>
  <si>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</si>
  <si>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</si>
  <si>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</si>
  <si>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</si>
  <si>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</si>
  <si>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</si>
  <si>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</si>
  <si>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</si>
  <si>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</si>
  <si>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</si>
  <si>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</si>
  <si>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</si>
  <si>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</si>
  <si>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</si>
  <si>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</si>
  <si>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</si>
  <si>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</si>
  <si>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</si>
  <si>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</si>
  <si>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</si>
  <si>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</si>
  <si>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</si>
  <si>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</si>
  <si>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</si>
  <si>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</si>
  <si>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</si>
  <si>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</si>
  <si>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</si>
  <si>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</si>
  <si>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</si>
  <si>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</si>
  <si>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</si>
  <si>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</si>
  <si>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</si>
  <si>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</si>
  <si>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</si>
  <si>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</si>
  <si>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</si>
  <si>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</si>
  <si>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</si>
  <si>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</si>
  <si>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</si>
  <si>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</si>
  <si>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</si>
  <si>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</si>
  <si>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</si>
  <si>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</si>
  <si>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</si>
  <si>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</si>
  <si>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</si>
  <si>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</si>
  <si>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</si>
  <si>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</si>
  <si>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</si>
  <si>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</si>
  <si>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</si>
  <si>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</si>
  <si>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</si>
  <si>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</si>
  <si>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</si>
  <si>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</si>
  <si>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</si>
  <si>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</si>
  <si>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</si>
  <si>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</si>
  <si>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</si>
  <si>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</si>
  <si>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</si>
  <si>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</si>
  <si>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</si>
  <si>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</si>
  <si>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</si>
  <si>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</si>
  <si>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</si>
  <si>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</si>
  <si>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</si>
  <si>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</si>
  <si>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</si>
  <si>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</si>
  <si>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</si>
  <si>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</si>
  <si>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</si>
  <si>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</si>
  <si>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</si>
  <si>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</si>
  <si>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</si>
  <si>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</si>
  <si>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</si>
  <si>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</si>
  <si>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</si>
  <si>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</si>
  <si>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</si>
  <si>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</si>
  <si>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</si>
  <si>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</si>
  <si>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</si>
  <si>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</si>
  <si>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</si>
  <si>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</si>
  <si>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</si>
  <si>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</si>
  <si>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</si>
  <si>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</si>
  <si>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</si>
  <si>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</si>
  <si>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</si>
  <si>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</si>
  <si>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</si>
  <si>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</si>
  <si>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</si>
  <si>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</si>
  <si>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</si>
  <si>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</si>
  <si>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</si>
  <si>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</si>
  <si>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</si>
  <si>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</si>
  <si>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</si>
  <si>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</si>
  <si>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</si>
  <si>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</si>
  <si>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</si>
  <si>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</si>
  <si>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</si>
  <si>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</si>
  <si>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</si>
  <si>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</si>
  <si>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</si>
  <si>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</si>
  <si>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</si>
  <si>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</si>
  <si>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</si>
  <si>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</si>
  <si>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</si>
  <si>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</si>
  <si>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</si>
  <si>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</si>
  <si>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</si>
  <si>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</si>
  <si>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</si>
  <si>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</si>
  <si>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</si>
  <si>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</si>
  <si>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</si>
  <si>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</si>
  <si>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</si>
  <si>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</si>
  <si>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</si>
  <si>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</si>
  <si>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</si>
  <si>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</si>
  <si>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</si>
  <si>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</si>
  <si>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</si>
  <si>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</si>
  <si>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</si>
  <si>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</si>
  <si>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</si>
  <si>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</si>
  <si>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</si>
  <si>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</si>
  <si>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</si>
  <si>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</si>
  <si>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</si>
  <si>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</si>
  <si>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</si>
  <si>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</si>
  <si>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</si>
  <si>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</si>
  <si>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</si>
  <si>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</si>
  <si>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</si>
  <si>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</si>
  <si>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</si>
  <si>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</si>
  <si>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</si>
  <si>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</si>
  <si>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</si>
  <si>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</si>
  <si>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</si>
  <si>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</si>
  <si>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</si>
  <si>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</si>
  <si>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</si>
  <si>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</si>
  <si>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</si>
  <si>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</si>
  <si>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</si>
  <si>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</si>
  <si>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</si>
  <si>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</si>
  <si>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</si>
  <si>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</si>
  <si>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</si>
  <si>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</si>
  <si>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</si>
  <si>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</si>
  <si>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</si>
  <si>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</si>
  <si>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</si>
  <si>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</si>
  <si>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</si>
  <si>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</si>
  <si>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</si>
  <si>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</si>
  <si>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</si>
  <si>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</si>
  <si>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</si>
  <si>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</si>
  <si>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</si>
  <si>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</si>
  <si>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</si>
  <si>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</si>
  <si>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</si>
  <si>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</si>
  <si>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</si>
  <si>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</si>
  <si>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</si>
  <si>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</si>
  <si>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</si>
  <si>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</si>
  <si>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</si>
  <si>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</si>
  <si>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</si>
  <si>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</si>
  <si>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</si>
  <si>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</si>
  <si>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</si>
  <si>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</si>
  <si>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</si>
  <si>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</si>
  <si>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</si>
  <si>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</si>
  <si>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</si>
  <si>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</si>
  <si>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</si>
  <si>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</si>
  <si>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</si>
  <si>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</si>
  <si>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</si>
  <si>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</si>
  <si>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</si>
  <si>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</si>
  <si>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</si>
  <si>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</si>
  <si>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</si>
  <si>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</si>
  <si>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</si>
  <si>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</si>
  <si>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</si>
  <si>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</si>
  <si>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</si>
  <si>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</si>
  <si>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</si>
  <si>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</si>
  <si>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</si>
  <si>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</si>
  <si>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</si>
  <si>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</si>
  <si>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</si>
  <si>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</si>
  <si>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</si>
  <si>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</si>
  <si>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</si>
  <si>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</si>
  <si>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</si>
  <si>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</si>
  <si>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</si>
  <si>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</si>
  <si>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</si>
  <si>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</si>
  <si>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</si>
  <si>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</si>
  <si>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</si>
  <si>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</si>
  <si>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</si>
  <si>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</si>
  <si>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</si>
  <si>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</si>
  <si>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</si>
  <si>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</si>
  <si>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</si>
  <si>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</si>
  <si>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</si>
  <si>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</si>
  <si>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</si>
  <si>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</si>
  <si>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</si>
  <si>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</si>
  <si>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</si>
  <si>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</si>
  <si>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</si>
  <si>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</si>
  <si>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</si>
  <si>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</si>
  <si>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</si>
  <si>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</si>
  <si>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</si>
  <si>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</si>
  <si>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</si>
  <si>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</si>
  <si>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</si>
  <si>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</si>
  <si>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</si>
  <si>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</si>
  <si>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</si>
  <si>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</si>
  <si>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</si>
  <si>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</si>
  <si>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</si>
  <si>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</si>
  <si>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</si>
  <si>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</si>
  <si>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</si>
  <si>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</si>
  <si>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</si>
  <si>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</si>
  <si>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</si>
  <si>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</si>
  <si>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</si>
  <si>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</si>
  <si>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</si>
  <si>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</si>
  <si>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</si>
  <si>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</si>
  <si>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</si>
  <si>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</si>
  <si>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</si>
  <si>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</si>
  <si>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</si>
  <si>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</si>
  <si>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</si>
  <si>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</si>
  <si>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</si>
  <si>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</si>
  <si>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</si>
  <si>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</si>
  <si>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</si>
  <si>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</si>
  <si>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</si>
  <si>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</si>
  <si>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</si>
  <si>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</si>
  <si>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</si>
  <si>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</si>
  <si>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</si>
  <si>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</si>
  <si>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</si>
  <si>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</si>
  <si>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</si>
  <si>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</si>
  <si>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</si>
  <si>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</si>
  <si>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</si>
  <si>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</si>
  <si>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</si>
  <si>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</si>
  <si>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</si>
  <si>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</si>
  <si>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</si>
  <si>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</si>
  <si>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</si>
  <si>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</si>
  <si>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</si>
  <si>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</si>
  <si>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</si>
  <si>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</si>
  <si>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</si>
  <si>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</si>
  <si>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</si>
  <si>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</si>
  <si>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</si>
  <si>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</si>
  <si>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</si>
  <si>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</si>
  <si>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</si>
  <si>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</si>
  <si>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</si>
  <si>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</si>
  <si>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</si>
  <si>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</si>
  <si>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</si>
  <si>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</si>
  <si>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</si>
  <si>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</si>
  <si>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</si>
  <si>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</si>
  <si>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</si>
  <si>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</si>
  <si>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</si>
  <si>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</si>
  <si>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</si>
  <si>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</si>
  <si>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</si>
  <si>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</si>
  <si>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</si>
  <si>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</si>
  <si>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</si>
  <si>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</si>
  <si>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</si>
  <si>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</si>
  <si>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</si>
  <si>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</si>
  <si>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</si>
  <si>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</si>
  <si>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</si>
  <si>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</si>
  <si>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</si>
  <si>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</si>
  <si>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</si>
  <si>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</si>
  <si>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</si>
  <si>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</si>
  <si>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</si>
  <si>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</si>
  <si>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</si>
  <si>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</si>
  <si>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</si>
  <si>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</si>
  <si>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</si>
  <si>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</si>
  <si>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</si>
  <si>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</si>
  <si>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</si>
  <si>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</si>
  <si>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</si>
  <si>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</si>
  <si>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</si>
  <si>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</si>
  <si>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</si>
  <si>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</si>
  <si>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</si>
  <si>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</si>
  <si>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</si>
  <si>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</si>
  <si>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</si>
  <si>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</si>
  <si>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</si>
  <si>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</si>
  <si>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</si>
  <si>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</si>
  <si>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</si>
  <si>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</si>
  <si>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</si>
  <si>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</si>
  <si>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</si>
  <si>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</si>
  <si>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</si>
  <si>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</si>
  <si>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</si>
  <si>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</si>
  <si>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</si>
  <si>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</si>
  <si>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</si>
  <si>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</si>
  <si>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</si>
  <si>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</si>
  <si>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</si>
  <si>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</si>
  <si>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</si>
  <si>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</si>
  <si>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</si>
  <si>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</si>
  <si>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</si>
  <si>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</si>
  <si>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</si>
  <si>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</si>
  <si>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</si>
  <si>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</si>
  <si>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</si>
  <si>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</si>
  <si>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</si>
  <si>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</si>
  <si>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</si>
  <si>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</si>
  <si>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</si>
  <si>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</si>
  <si>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</si>
  <si>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</si>
  <si>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</si>
  <si>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</si>
  <si>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</si>
  <si>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</si>
  <si>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</si>
  <si>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</si>
  <si>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</si>
  <si>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</si>
  <si>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</si>
  <si>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</si>
  <si>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</si>
  <si>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</si>
  <si>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</si>
  <si>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</si>
  <si>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</si>
  <si>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</si>
  <si>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</si>
  <si>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</si>
  <si>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</si>
  <si>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</si>
  <si>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</si>
  <si>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</si>
  <si>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</si>
  <si>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</si>
  <si>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</si>
  <si>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</si>
  <si>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</si>
  <si>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</si>
  <si>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</si>
  <si>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</si>
  <si>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</si>
  <si>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</si>
  <si>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</si>
  <si>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</si>
  <si>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</si>
  <si>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</si>
  <si>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</si>
  <si>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</si>
  <si>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</si>
  <si>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</si>
  <si>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</si>
  <si>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</si>
  <si>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</si>
  <si>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</si>
  <si>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</si>
  <si>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</si>
  <si>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</si>
  <si>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</si>
  <si>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</si>
  <si>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</si>
  <si>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</si>
  <si>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</si>
  <si>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</si>
  <si>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</si>
  <si>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</si>
  <si>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</si>
  <si>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</si>
  <si>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</si>
  <si>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</si>
  <si>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</si>
  <si>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</si>
  <si>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</si>
  <si>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</si>
  <si>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</si>
  <si>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</si>
  <si>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</si>
  <si>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</si>
  <si>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</si>
  <si>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</si>
  <si>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</si>
  <si>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</si>
  <si>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</si>
  <si>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</si>
  <si>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</si>
  <si>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</si>
  <si>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</si>
  <si>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</si>
  <si>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</si>
  <si>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</si>
  <si>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</si>
  <si>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</si>
  <si>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</si>
  <si>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</si>
  <si>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</si>
  <si>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</si>
  <si>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</si>
  <si>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</si>
  <si>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</si>
  <si>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</si>
  <si>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</si>
  <si>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</si>
  <si>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</si>
  <si>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</si>
  <si>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</si>
  <si>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</si>
  <si>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</si>
  <si>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</si>
  <si>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</si>
  <si>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</si>
  <si>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</si>
  <si>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</si>
  <si>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</si>
  <si>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</si>
  <si>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</si>
  <si>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</si>
  <si>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</si>
  <si>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</si>
  <si>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</si>
  <si>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</si>
  <si>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</si>
  <si>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</si>
  <si>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</si>
  <si>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</si>
  <si>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</si>
  <si>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</si>
  <si>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</si>
  <si>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</si>
  <si>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</si>
  <si>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</si>
  <si>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</si>
  <si>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</si>
  <si>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</si>
  <si>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</si>
  <si>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</si>
  <si>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</si>
  <si>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</si>
  <si>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</si>
  <si>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</si>
  <si>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</si>
  <si>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</si>
  <si>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</si>
  <si>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</si>
  <si>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</si>
  <si>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</si>
  <si>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</si>
  <si>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</si>
  <si>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</si>
  <si>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</si>
  <si>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</si>
  <si>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</si>
  <si>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</si>
  <si>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</si>
  <si>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</si>
  <si>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</si>
  <si>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</si>
  <si>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</si>
  <si>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</si>
  <si>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</si>
  <si>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</si>
  <si>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</si>
  <si>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</si>
  <si>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</si>
  <si>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</si>
  <si>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</si>
  <si>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</si>
  <si>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</si>
  <si>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</si>
  <si>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</si>
  <si>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</si>
  <si>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</si>
  <si>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</si>
  <si>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</si>
  <si>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</si>
  <si>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</si>
  <si>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</si>
  <si>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</si>
  <si>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</si>
  <si>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</si>
  <si>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</si>
  <si>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</si>
  <si>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</si>
  <si>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</si>
  <si>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</si>
  <si>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</si>
  <si>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</si>
  <si>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</si>
  <si>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</si>
  <si>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</si>
  <si>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</si>
  <si>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</si>
  <si>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</si>
  <si>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</si>
  <si>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</si>
  <si>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</si>
  <si>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</si>
  <si>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</si>
  <si>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</si>
  <si>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</si>
  <si>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</si>
  <si>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</si>
  <si>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</si>
  <si>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</si>
  <si>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</si>
  <si>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</si>
  <si>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</si>
  <si>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</si>
  <si>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</si>
  <si>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</si>
  <si>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</si>
  <si>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</si>
  <si>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</si>
  <si>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</si>
  <si>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</si>
  <si>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</si>
  <si>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</si>
  <si>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</si>
  <si>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</si>
  <si>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</si>
  <si>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</si>
  <si>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</si>
  <si>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</si>
  <si>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</si>
  <si>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</si>
  <si>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</si>
  <si>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</si>
  <si>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</si>
  <si>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</si>
  <si>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</si>
  <si>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</si>
  <si>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</si>
  <si>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</si>
  <si>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</si>
  <si>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</si>
  <si>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</si>
  <si>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</si>
  <si>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</si>
  <si>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</si>
  <si>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</si>
  <si>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</si>
  <si>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</si>
  <si>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</si>
  <si>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</si>
  <si>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</si>
  <si>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</si>
  <si>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</si>
  <si>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</si>
  <si>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</si>
  <si>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</si>
  <si>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</si>
  <si>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</si>
  <si>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</si>
  <si>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</si>
  <si>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</si>
  <si>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</si>
  <si>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</si>
  <si>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</si>
  <si>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</si>
  <si>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</si>
  <si>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</si>
  <si>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</si>
  <si>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</si>
  <si>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</si>
  <si>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</si>
  <si>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</si>
  <si>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</si>
  <si>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</si>
  <si>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</si>
  <si>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</si>
  <si>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</si>
  <si>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</si>
  <si>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</si>
  <si>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</si>
  <si>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</si>
  <si>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</si>
  <si>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</si>
  <si>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</si>
  <si>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</si>
  <si>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</si>
  <si>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</si>
  <si>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</si>
  <si>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</si>
  <si>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</si>
  <si>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</si>
  <si>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</si>
  <si>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</si>
  <si>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</si>
  <si>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</si>
  <si>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</si>
  <si>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</si>
  <si>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</si>
  <si>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</si>
  <si>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</si>
  <si>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</si>
  <si>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</si>
  <si>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</si>
  <si>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</si>
  <si>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</si>
  <si>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</si>
  <si>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</si>
  <si>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</si>
  <si>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</si>
  <si>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</si>
  <si>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</si>
  <si>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</si>
  <si>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</si>
  <si>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</si>
  <si>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</si>
  <si>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</si>
  <si>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</si>
  <si>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</si>
  <si>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</si>
  <si>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</si>
  <si>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</si>
  <si>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</si>
  <si>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</si>
  <si>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</si>
  <si>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</si>
  <si>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</si>
  <si>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</si>
  <si>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</si>
  <si>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</si>
  <si>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</si>
  <si>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</si>
  <si>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</si>
  <si>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</si>
  <si>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</si>
  <si>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</si>
  <si>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</si>
  <si>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</si>
  <si>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</si>
  <si>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</si>
  <si>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</si>
  <si>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</si>
  <si>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</si>
  <si>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</si>
  <si>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</si>
  <si>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</si>
  <si>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</si>
  <si>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</si>
  <si>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</si>
  <si>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</si>
  <si>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</si>
  <si>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</si>
  <si>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</si>
  <si>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</si>
  <si>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</si>
  <si>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</si>
  <si>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</si>
  <si>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</si>
  <si>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</si>
  <si>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</si>
  <si>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</si>
  <si>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</si>
  <si>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</si>
  <si>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</si>
  <si>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</si>
  <si>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</si>
  <si>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</si>
  <si>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</si>
  <si>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</si>
  <si>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</si>
  <si>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</si>
  <si>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</si>
  <si>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</si>
  <si>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</si>
  <si>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</si>
  <si>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</si>
  <si>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</si>
  <si>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</si>
  <si>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</si>
  <si>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</si>
  <si>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</si>
  <si>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</si>
  <si>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</si>
  <si>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</si>
  <si>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</si>
  <si>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</si>
  <si>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</si>
  <si>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</si>
  <si>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</si>
  <si>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</si>
  <si>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</si>
  <si>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</si>
  <si>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</si>
  <si>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</si>
  <si>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</si>
  <si>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</si>
  <si>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</si>
  <si>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</si>
  <si>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</si>
  <si>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</si>
  <si>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</si>
  <si>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</si>
  <si>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</si>
  <si>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</si>
  <si>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</si>
  <si>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</si>
  <si>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</si>
  <si>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</si>
  <si>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</si>
  <si>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</si>
  <si>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</si>
  <si>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</si>
  <si>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PCM-20251004-00001603 </t>
  </si>
  <si>
    <t>jed0745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</si>
  <si>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</si>
  <si>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</si>
  <si>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</si>
  <si>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</si>
  <si>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</si>
  <si>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</si>
  <si>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</si>
  <si>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</si>
  <si>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</si>
  <si>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</si>
  <si>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</si>
  <si>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</si>
  <si>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</si>
  <si>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</si>
  <si>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</si>
  <si>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Team unreachable , expected at site MHL0131</t>
  </si>
  <si>
    <t>PCM-20251004-00001387</t>
  </si>
  <si>
    <t>Team will Check after MHL0131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</si>
</sst>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271.79893344907032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2.6641782402293757E-2</v>
      </c>
      <c r="H3" s="142">
        <v>45934.715821759259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45934.747359374996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45934.747359374996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45934.747359374996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45934.747359374996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45934.747359374996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45934.747359374996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45934.747359374996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45934.747359374996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45934.747359374996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45934.747359374996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45934.747359374996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45934.747359374996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45934.747359374996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45934.747359374996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45934.747359374996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45934.747359374996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45934.747359374996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45934.747359374996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45934.747359374996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45934.747359374996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45934.747359374996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45934.747359374996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45934.747359374996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45934.747359374996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45934.747359374996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45934.747359374996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45934.747359374996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45934.747359374996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45934.747359374996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45934.747359374996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45934.747359374996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45934.747359374996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45934.747359374996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45934.747359374996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45934.747359374996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45934.747359374996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45934.747359374996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45934.747359374996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45934.747359374996</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243.09557696758566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128.02027604166506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109.74752141203498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45934.747359374996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45934.747359374996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45934.747359374996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45934.747359374996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45934.747359374996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45934.747359374996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45934.747359374996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25756</v>
      </c>
      <c r="E13" s="131"/>
      <c r="F13" s="132"/>
      <c r="G13" s="133">
        <f ca="1">IFERROR(NOW()-F13,"-")</f>
        <v>45934.747359374996</v>
      </c>
      <c r="H13" s="132"/>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45934.747359374996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45934.747359374996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45934.747359374996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45934.747359374996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45934.747359374996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45934.747359374996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45934.747359374996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45934.747359374996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45934.747359374996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45934.747359374996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45934.747359374996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45934.747359374996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45934.747359374996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45934.747359374996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45934.747359374996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45934.747359374996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45934.747359374996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45934.747359374996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45934.747359374996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45934.747359374996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45934.747359374996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45934.747359374996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45934.747359374996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45934.747359374996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45934.747359374996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45934.747359374996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45934.747359374996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45934.747359374996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45934.747359374996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45934.747359374996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45934.747359374996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45934.747359374996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45934.747359374996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45934.747359374996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45934.747359374996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45934.747359374996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45934.747359374996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45934.747359374996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45934.747359374996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45934.747359374996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45934.747359374996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45934.747359374996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45934.747359374996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45934.747359374996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45934.747359374996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45934.747359374996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45934.747359374996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45934.747359374996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45934.747359374996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45934.747359374996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45934.747359374996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45934.747359374996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45934.747359374996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45934.747359374996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45934.747359374996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45934.747359374996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45934.747359374996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45934.747359374996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45934.747359374996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45934.747359374996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45934.747359374996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45934.747359374996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45934.747359374996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45934.747359374996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45934.747359374996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45934.747359374996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45934.747359374996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45934.747359374996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45934.747359374996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45934.747359374996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45934.747359374996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45934.747359374996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45934.747359374996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45934.747359374996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45934.747359374996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45934.747359374996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45934.747359374996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45934.747359374996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45934.747359374996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45934.747359374996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45934.747359374996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45934.747359374996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45934.747359374996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45934.747359374996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45934.747359374996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45934.747359374996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45934.747359374996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45934.747359374996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45934.747359374996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45934.747359374996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45934.747359374996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45934.747359374996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45934.747359374996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45934.747359374996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45934.747359374996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45934.747359374996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45934.747359374996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45934.747359374996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45934.747359374996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45934.747359374996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45934.747359374996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45934.747359374996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45934.747359374996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45934.747359374996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45934.747359374996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45934.747359374996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45934.747359374996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45934.747359374996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45934.747359374996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45934.747359374996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45934.747359374996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45934.747359374996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45934.747359374996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45934.747359374996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45934.747359374996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45934.747359374996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45934.747359374996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45934.747359374996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45934.747359374996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45934.747359374996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45934.747359374996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45934.747359374996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45934.747359374996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45934.747359374996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45934.747359374996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45934.747359374996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45934.747359374996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45934.747359374996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45934.747359374996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45934.747359374996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45934.747359374996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45934.747359374996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45934.747359374996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45934.747359374996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45934.747359374996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45934.747359374996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45934.747359374996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45934.747359374996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45934.747359374996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45934.747359374996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45934.747359374996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45934.747359374996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45934.747359374996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45934.747359374996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45934.747359374996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45934.747359374996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45934.747359374996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45934.747359374996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45934.747359374996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45934.747359374996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45934.747359374996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45934.747359374996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45934.747359374996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45934.747359374996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45934.747359374996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45934.747359374996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45934.747359374996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45934.747359374996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45934.747359374996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45934.747359374996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45934.747359374996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45934.747359374996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45934.747359374996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45934.747359374996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45934.747359374996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45934.747359374996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45934.747359374996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45934.747359374996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45934.747359374996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45934.747359374996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45934.747359374996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45934.747359374996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45934.747359374996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45934.747359374996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45934.747359374996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45934.747359374996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45934.747359374996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45934.747359374996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45934.747359374996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45934.747359374996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45934.747359374996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45934.747359374996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45934.747359374996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45934.747359374996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45934.747359374996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45934.747359374996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45934.747359374996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45934.747359374996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45934.747359374996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45934.747359374996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45934.747359374996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45934.747359374996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45934.747359374996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45934.747359374996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45934.747359374996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45934.747359374996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45934.747359374996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45934.747359374996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45934.747359374996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45934.747359374996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45934.747359374996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45934.747359374996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45934.747359374996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45934.747359374996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45934.747359374996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45934.747359374996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45934.747359374996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45934.747359374996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45934.747359374996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45934.747359374996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45934.747359374996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45934.747359374996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45934.747359374996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45934.747359374996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45934.747359374996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45934.747359374996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45934.747359374996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45934.747359374996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45934.747359374996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45934.747359374996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45934.747359374996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45934.747359374996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45934.747359374996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45934.747359374996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45934.747359374996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45934.747359374996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45934.747359374996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45934.747359374996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45934.747359374996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45934.747359374996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45934.747359374996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45934.747359374996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45934.747359374996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45934.747359374996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45934.747359374996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45934.747359374996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45934.747359374996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45934.747359374996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45934.747359374996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45934.747359374996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45934.747359374996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45934.747359374996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45934.747359374996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45934.747359374996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45934.747359374996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45934.747359374996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45934.747359374996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45934.747359374996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45934.747359374996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45934.747359374996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45934.747359374996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45934.747359374996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45934.747359374996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45934.747359374996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45934.747359374996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45934.747359374996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45934.747359374996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45934.747359374996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45934.747359374996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45934.747359374996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45934.747359374996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45934.747359374996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45934.747359374996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45934.747359374996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45934.747359374996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45934.747359374996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45934.747359374996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45934.747359374996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45934.747359374996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45934.747359374996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45934.747359374996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45934.747359374996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45934.747359374996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45934.747359374996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45934.747359374996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45934.747359374996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45934.747359374996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45934.747359374996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45934.747359374996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45934.747359374996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45934.747359374996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45934.747359374996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45934.747359374996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45934.747359374996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45934.747359374996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45934.747359374996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45934.747359374996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45934.747359374996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45934.747359374996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45934.747359374996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45934.747359374996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45934.747359374996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45934.747359374996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45934.747359374996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45934.747359374996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45934.747359374996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45934.747359374996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45934.747359374996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45934.747359374996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45934.747359374996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45934.747359374996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45934.747359374996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45934.747359374996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45934.747359374996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45934.747359374996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45934.747359374996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45934.747359374996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45934.747359374996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45934.747359374996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45934.747359374996</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45934.747359374996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45934.747359374996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45934.747359374996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45934.747359374996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45934.747359374996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45934.747359374996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45934.747359374996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45934.747359374996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45934.747359374996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45934.747359374996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45934.747359374996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45934.747359374996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45934.747359374996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45934.747359374996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45934.747359374996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45934.747359374996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45934.747359374996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45934.747359374996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45934.747359374996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45934.747359374996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45934.747359374996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45934.747359374996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45934.747359374996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45934.747359374996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45934.747359374996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45934.747359374996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45934.747359374996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45934.747359374996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45934.747359374996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45934.747359374996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45934.747359374996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45934.747359374996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45934.747359374996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45934.747359374996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45934.747359374996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45934.747359374996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45934.747359374996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45934.747359374996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45934.747359374996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45934.747359374996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45934.747359374996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45934.747359374996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45934.747359374996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45934.747359374996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45934.747359374996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45934.747359374996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45934.747359374996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45934.747359374996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45934.747359374996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45934.747359374996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45934.747359374996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45934.747359374996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45934.747359374996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45934.747359374996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45934.747359374996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45934.747359374996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45934.747359374996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45934.747359374996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45934.747359374996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45934.747359374996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45934.747359374996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45934.747359374996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45934.747359374996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45934.747359374996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45934.747359374996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45934.747359374996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45934.747359374996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45934.747359374996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45934.747359374996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45934.747359374996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45934.747359374996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45934.747359374996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45934.747359374996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45934.747359374996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45934.747359374996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45934.747359374996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45934.747359374996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45934.747359374996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45934.747359374996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45934.747359374996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45934.747359374996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45934.747359374996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45934.747359374996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45934.747359374996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45934.747359374996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45934.747359374996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45934.747359374996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45934.747359374996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45934.747359374996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45934.747359374996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45934.747359374996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45934.747359374996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45934.747359374996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45934.747359374996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45934.747359374996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45934.747359374996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45934.747359374996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45934.747359374996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45934.747359374996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45934.747359374996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45934.747359374996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45934.747359374996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45934.747359374996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45934.747359374996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45934.747359374996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45934.747359374996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45934.747359374996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45934.747359374996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45934.747359374996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45934.747359374996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45934.747359374996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45934.747359374996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45934.747359374996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45934.747359374996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45934.747359374996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45934.747359374996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45934.747359374996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45934.747359374996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45934.747359374996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45934.747359374996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45934.747359374996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45934.747359374996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45934.747359374996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45934.747359374996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45934.747359374996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45934.747359374996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45934.747359374996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45934.747359374996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45934.747359374996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45934.747359374996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45934.747359374996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45934.747359374996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45934.747359374996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45934.747359374996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45934.747359374996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45934.747359374996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45934.747359374996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45934.747359374996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45934.747359374996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45934.747359374996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45934.747359374996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45934.747359374996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45934.747359374996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45934.747359374996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45934.747359374996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45934.747359374996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45934.747359374996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45934.747359374996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45934.747359374996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45934.747359374996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45934.747359374996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45934.747359374996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45934.747359374996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45934.747359374996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45934.747359374996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45934.747359374996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45934.747359374996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45934.747359374996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45934.747359374996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45934.747359374996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45934.747359374996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45934.747359374996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45934.747359374996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45934.747359374996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45934.747359374996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45934.747359374996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45934.747359374996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45934.747359374996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45934.747359374996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45934.747359374996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45934.747359374996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45934.747359374996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45934.747359374996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45934.747359374996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45934.747359374996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45934.747359374996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45934.747359374996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45934.747359374996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45934.747359374996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45934.747359374996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45934.747359374996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45934.747359374996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45934.747359374996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45934.747359374996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45934.747359374996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45934.747359374996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45934.747359374996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45934.747359374996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45934.747359374996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45934.747359374996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45934.747359374996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45934.747359374996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45934.747359374996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45934.747359374996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45934.747359374996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45934.747359374996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45934.747359374996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45934.747359374996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45934.747359374996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45934.747359374996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45934.747359374996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45934.747359374996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45934.747359374996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45934.747359374996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45934.747359374996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45934.747359374996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45934.747359374996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45934.747359374996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45934.747359374996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45934.747359374996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45934.747359374996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45934.747359374996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45934.747359374996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45934.747359374996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45934.747359374996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45934.747359374996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45934.747359374996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45934.747359374996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45934.747359374996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45934.747359374996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45934.747359374996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45934.747359374996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45934.747359374996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45934.747359374996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45934.747359374996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45934.747359374996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45934.747359374996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45934.747359374996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45934.747359374996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45934.747359374996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45934.747359374996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45934.747359374996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45934.747359374996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45934.747359374996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45934.747359374996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45934.747359374996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45934.747359374996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45934.747359374996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45934.747359374996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45934.747359374996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45934.747359374996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45934.747359374996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45934.747359374996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45934.747359374996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45934.747359374996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45934.747359374996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45934.747359374996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45934.747359374996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45934.747359374996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45934.747359374996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45934.747359374996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45934.747359374996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45934.747359374996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45934.747359374996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45934.747359374996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45934.747359374996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45934.747359374996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45934.747359374996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45934.747359374996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45934.747359374996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45934.747359374996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45934.747359374996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45934.747359374996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45934.747359374996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45934.747359374996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45934.747359374996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45934.747359374996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45934.747359374996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45934.747359374996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45934.747359374996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45934.747359374996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45934.747359374996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45934.747359374996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45934.747359374996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45934.747359374996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45934.747359374996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45934.747359374996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45934.747359374996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45934.747359374996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45934.747359374996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45934.747359374996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45934.747359374996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45934.747359374996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45934.747359374996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45934.747359374996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45934.747359374996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45934.747359374996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45934.747359374996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45934.747359374996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45934.747359374996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45934.747359374996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45934.747359374996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45934.747359374996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45934.747359374996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45934.747359374996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45934.747359374996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45934.747359374996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45934.747359374996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45934.747359374996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45934.747359374996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45934.747359374996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45934.747359374996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45934.747359374996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45934.747359374996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45934.747359374996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45934.747359374996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45934.747359374996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45934.747359374996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45934.747359374996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45934.747359374996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45934.747359374996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45934.747359374996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45934.747359374996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45934.747359374996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45934.747359374996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45934.747359374996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45934.747359374996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45934.747359374996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45934.747359374996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45934.747359374996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45934.747359374996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45934.747359374996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45934.747359374996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45934.747359374996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45934.747359374996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45934.747359374996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45934.747359374996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45934.747359374996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45934.747359374996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45934.747359374996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45934.747359374996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45934.747359374996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45934.747359374996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45934.747359374996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45934.747359374996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45934.747359374996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45934.747359374996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45934.747359374996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45934.747359374996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45934.747359374996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45934.747359374996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45934.747359374996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45934.747359374996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45934.747359374996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45934.747359374996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45934.747359374996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45934.747359374996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45934.747359374996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45934.747359374996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45934.747359374996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45934.747359374996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45934.747359374996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45934.747359374996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45934.747359374996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45934.747359374996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45934.747359374996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45934.747359374996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45934.747359374996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45934.747359374996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45934.747359374996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45934.747359374996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45934.747359374996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45934.747359374996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45934.747359374996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45934.747359374996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45934.747359374996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45934.747359374996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45934.747359374996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45934.747359374996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45934.747359374996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45934.747359374996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45934.747359374996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45934.747359374996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45934.747359374996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45934.747359374996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45934.747359374996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45934.747359374996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45934.747359374996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45934.747359374996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45934.747359374996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45934.747359374996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45934.747359374996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45934.747359374996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45934.747359374996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45934.747359374996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45934.747359374996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45934.747359374996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45934.747359374996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45934.747359374996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45934.747359374996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45934.747359374996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45934.747359374996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45934.747359374996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45934.747359374996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45934.747359374996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45934.747359374996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45934.747359374996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45934.747359374996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45934.747359374996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45934.747359374996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45934.747359374996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45934.747359374996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45934.747359374996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45934.747359374996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45934.747359374996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45934.747359374996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45934.747359374996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45934.747359374996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45934.747359374996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45934.747359374996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45934.747359374996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45934.747359374996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45934.747359374996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45934.747359374996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45934.747359374996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45934.747359374996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45934.747359374996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45934.747359374996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45934.747359374996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45934.747359374996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45934.747359374996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45934.747359374996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45934.747359374996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45934.747359374996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45934.747359374996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45934.747359374996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45934.747359374996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45934.747359374996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45934.747359374996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45934.747359374996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45934.747359374996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45934.747359374996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45934.747359374996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45934.747359374996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45934.747359374996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45934.747359374996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45934.747359374996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45934.747359374996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45934.747359374996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45934.747359374996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45934.747359374996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45934.747359374996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45934.747359374996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45934.747359374996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45934.747359374996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45934.747359374996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45934.747359374996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45934.747359374996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45934.747359374996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45934.747359374996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45934.747359374996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45934.747359374996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45934.747359374996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45934.747359374996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45934.747359374996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45934.747359374996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45934.747359374996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45934.747359374996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45934.747359374996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45934.747359374996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45934.747359374996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45934.747359374996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45934.747359374996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45934.747359374996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45934.747359374996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45934.747359374996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45934.747359374996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45934.747359374996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45934.747359374996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45934.747359374996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45934.747359374996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45934.747359374996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45934.747359374996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45934.747359374996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45934.747359374996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45934.747359374996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45934.747359374996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45934.747359374996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45934.747359374996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45934.747359374996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45934.747359374996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45934.747359374996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45934.747359374996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45934.747359374996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45934.747359374996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45934.747359374996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45934.747359374996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45934.747359374996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45934.747359374996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45934.747359374996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45934.747359374996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45934.747359374996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45934.747359374996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45934.747359374996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45934.747359374996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45934.747359374996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45934.747359374996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45934.747359374996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45934.747359374996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45934.747359374996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45934.747359374996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45934.747359374996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45934.747359374996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45934.747359374996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45934.747359374996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45934.747359374996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45934.747359374996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45934.747359374996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45934.747359374996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45934.747359374996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45934.747359374996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45934.747359374996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45934.747359374996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45934.747359374996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45934.747359374996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45934.747359374996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45934.747359374996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45934.747359374996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45934.747359374996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45934.747359374996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45934.747359374996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45934.747359374996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45934.747359374996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45934.747359374996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45934.747359374996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45934.747359374996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45934.747359374996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45934.747359374996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45934.747359374996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45934.747359374996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45934.747359374996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45934.747359374996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45934.747359374996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45934.747359374996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45934.747359374996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45934.747359374996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45934.747359374996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45934.747359374996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45934.747359374996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45934.747359374996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45934.747359374996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45934.747359374996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45934.747359374996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45934.747359374996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45934.747359374996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45934.747359374996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45934.747359374996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45934.747359374996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45934.747359374996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45934.747359374996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45934.747359374996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45934.747359374996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45934.747359374996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45934.747359374996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45934.747359374996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45934.747359374996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45934.747359374996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45934.747359374996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45934.747359374996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45934.747359374996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45934.747359374996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45934.747359374996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45934.747359374996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45934.747359374996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45934.747359374996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45934.747359374996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45934.747359374996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45934.747359374996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45934.747359374996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45934.747359374996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45934.747359374996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45934.747359374996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45934.747359374996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45934.747359374996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45934.747359374996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45934.747359374996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45934.747359374996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45934.747359374996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45934.747359374996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45934.747359374996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45934.747359374996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45934.747359374996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45934.747359374996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45934.747359374996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45934.747359374996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45934.747359374996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45934.747359374996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45934.747359374996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45934.747359374996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45934.747359374996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45934.747359374996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45934.747359374996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45934.747359374996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45934.747359374996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45934.747359374996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45934.747359374996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45934.747359374996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45934.747359374996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45934.747359374996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45934.747359374996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45934.747359374996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45934.747359374996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45934.747359374996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45934.747359374996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45934.747359374996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45934.747359374996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45934.747359374996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45934.747359374996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45934.747359374996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45934.747359374996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45934.747359374996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45934.747359374996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45934.747359374996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45934.747359374996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45934.747359374996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45934.747359374996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45934.747359374996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45934.747359374996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45934.747359374996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45934.747359374996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45934.747359374996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45934.747359374996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45934.747359374996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45934.747359374996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45934.747359374996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45934.747359374996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45934.747359374996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45934.747359374996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45934.747359374996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45934.747359374996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45934.747359374996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45934.747359374996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45934.747359374996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45934.747359374996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45934.747359374996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45934.747359374996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45934.747359374996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45934.747359374996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45934.747359374996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45934.747359374996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45934.747359374996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45934.747359374996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45934.747359374996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45934.747359374996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45934.747359374996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45934.747359374996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45934.747359374996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45934.747359374996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45934.747359374996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45934.747359374996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45934.747359374996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45934.747359374996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45934.747359374996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45934.747359374996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45934.747359374996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45934.747359374996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45934.747359374996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45934.747359374996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45934.747359374996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45934.747359374996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45934.747359374996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45934.747359374996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45934.747359374996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45934.747359374996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45934.747359374996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45934.747359374996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45934.747359374996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45934.747359374996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45934.747359374996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45934.747359374996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45934.747359374996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45934.747359374996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45934.747359374996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45934.747359374996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45934.747359374996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45934.747359374996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45934.747359374996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45934.747359374996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45934.747359374996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45934.747359374996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45934.747359374996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45934.747359374996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45934.747359374996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45934.747359374996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45934.747359374996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45934.747359374996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45934.747359374996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45934.747359374996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45934.747359374996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45934.747359374996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45934.747359374996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45934.747359374996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45934.747359374996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45934.747359374996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45934.747359374996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45934.747359374996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45934.747359374996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45934.747359374996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45934.747359374996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45934.747359374996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45934.747359374996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45934.747359374996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45934.747359374996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45934.747359374996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45934.747359374996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45934.747359374996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45934.747359374996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45934.747359374996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45934.747359374996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45934.747359374996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45934.747359374996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45934.747359374996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45934.747359374996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45934.747359374996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45934.747359374996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45934.747359374996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45934.747359374996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45934.747359374996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45934.747359374996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45934.747359374996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45934.747359374996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45934.747359374996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45934.747359374996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45934.747359374996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45934.747359374996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45934.747359374996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45934.747359374996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45934.747359374996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45934.747359374996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45934.747359374996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45934.747359374996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45934.747359374996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45934.747359374996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45934.747359374996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45934.747359374996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45934.747359374996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45934.747359374996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45934.747359374996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45934.747359374996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45934.747359374996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45934.747359374996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45934.747359374996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45934.747359374996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45934.747359374996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45934.747359374996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45934.747359374996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45934.747359374996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45934.747359374996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45934.747359374996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45934.747359374996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45934.747359374996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45934.747359374996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45934.747359374996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45934.747359374996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45934.747359374996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45934.747359374996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45934.747359374996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45934.747359374996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45934.747359374996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45934.747359374996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45934.747359374996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45934.747359374996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45934.747359374996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45934.747359374996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45934.747359374996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45934.747359374996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45934.747359374996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45934.747359374996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45934.747359374996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45934.747359374996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45934.747359374996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45934.747359374996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45934.747359374996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45934.747359374996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45934.747359374996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45934.747359374996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45934.747359374996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45934.747359374996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45934.747359374996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45934.747359374996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45934.747359374996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45934.747359374996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45934.747359374996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45934.747359374996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45934.747359374996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45934.747359374996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45934.747359374996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45934.747359374996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45934.747359374996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45934.747359374996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45934.747359374996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45934.747359374996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45934.747359374996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45934.747359374996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45934.747359374996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45934.747359374996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45934.747359374996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45934.747359374996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45934.747359374996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45934.747359374996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45934.747359374996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45934.747359374996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45934.747359374996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45934.747359374996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45934.747359374996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45934.747359374996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45934.747359374996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45934.747359374996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45934.747359374996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45934.747359374996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45934.747359374996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45934.747359374996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45934.747359374996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45934.747359374996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45934.747359374996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45934.747359374996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45934.747359374996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45934.747359374996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45934.747359374996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45934.747359374996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45934.747359374996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45934.747359374996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45934.747359374996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45934.747359374996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45934.747359374996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45934.747359374996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45934.747359374996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45934.747359374996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45934.747359374996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45934.747359374996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45934.747359374996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45934.747359374996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45934.747359374996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45934.747359374996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45934.747359374996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45934.747359374996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45934.747359374996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45934.747359374996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45934.747359374996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45934.747359374996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45934.747359374996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45934.747359374996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45934.747359374996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45934.747359374996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45934.747359374996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45934.747359374996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45934.747359374996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45934.747359374996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45934.747359374996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45934.747359374996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45934.747359374996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45934.747359374996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45934.747359374996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45934.747359374996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45934.747359374996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45934.747359374996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45934.747359374996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45934.747359374996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45934.747359374996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45934.747359374996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45934.747359374996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45934.747359374996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45934.747359374996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45934.747359374996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45934.747359374996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45934.747359374996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45934.747359374996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45934.747359374996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45934.747359374996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45934.747359374996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45934.747359374996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45934.747359374996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45934.747359374996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45934.747359374996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45934.747359374996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45934.747359374996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45934.747359374996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45934.747359374996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45934.747359374996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45934.747359374996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45934.747359374996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45934.747359374996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45934.747359374996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45934.747359374996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45934.747359374996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45934.747359374996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45934.747359374996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45934.747359374996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45934.747359374996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45934.747359374996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45934.747359374996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45934.747359374996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45934.747359374996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45934.747359374996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45934.747359374996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45934.747359374996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45934.747359374996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45934.747359374996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45934.747359374996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45934.747359374996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45934.747359374996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45934.747359374996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45934.747359374996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45934.747359374996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45934.747359374996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45934.747359374996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45934.747359374996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45934.747359374996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45934.747359374996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45934.747359374996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45934.747359374996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45934.747359374996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45934.747359374996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45934.747359374996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45934.747359374996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45934.747359374996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45934.747359374996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45934.747359374996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45934.747359374996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45934.747359374996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45934.747359374996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45934.747359374996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45934.747359374996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45934.747359374996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45934.747359374996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45934.747359374996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45934.747359374996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45934.747359374996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45934.747359374996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45934.747359374996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45934.747359374996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45934.747359374996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45934.747359374996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45934.747359374996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45934.747359374996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45934.747359374996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45934.747359374996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45934.747359374996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45934.747359374996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45934.747359374996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45934.747359374996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45934.747359374996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45934.747359374996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45934.747359374996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45934.747359374996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45934.747359374996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45934.747359374996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45934.747359374996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45934.747359374996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45934.747359374996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45934.747359374996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45934.747359374996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45934.747359374996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45934.747359374996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45934.747359374996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45934.747359374996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45934.747359374996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45934.747359374996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45934.747359374996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45934.747359374996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45934.747359374996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45934.747359374996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45934.747359374996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45934.747359374996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45934.747359374996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45934.747359374996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45934.747359374996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45934.747359374996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45934.747359374996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45934.747359374996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45934.747359374996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45934.747359374996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45934.747359374996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45934.747359374996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45934.747359374996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45934.747359374996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45934.747359374996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45934.747359374996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45934.747359374996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45934.747359374996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45934.747359374996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45934.747359374996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45934.747359374996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45934.747359374996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45934.747359374996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45934.747359374996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45934.747359374996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45934.747359374996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45934.747359374996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45934.747359374996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45934.747359374996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45934.747359374996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45934.747359374996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45934.747359374996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45934.747359374996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45934.747359374996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45934.747359374996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45934.747359374996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45934.747359374996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45934.747359374996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45934.747359374996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45934.747359374996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45934.747359374996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45934.747359374996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45934.747359374996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45934.747359374996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45934.747359374996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45934.747359374996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45934.747359374996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45934.747359374996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45934.747359374996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45934.747359374996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45934.747359374996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45934.747359374996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45934.747359374996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45934.747359374996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45934.747359374996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45934.747359374996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45934.747359374996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45934.747359374996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45934.747359374996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45934.747359374996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45934.747359374996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45934.747359374996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45934.747359374996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45934.747359374996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45934.747359374996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45934.747359374996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45934.747359374996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45934.747359374996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45934.747359374996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45934.747359374996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45934.747359374996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45934.747359374996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45934.747359374996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45934.747359374996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45934.747359374996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45934.747359374996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45934.747359374996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45934.747359374996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45934.747359374996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45934.747359374996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45934.747359374996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45934.747359374996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45934.747359374996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45934.747359374996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45934.747359374996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45934.747359374996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45934.747359374996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45934.747359374996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45934.747359374996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45934.747359374996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45934.747359374996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45934.747359374996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45934.747359374996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45934.747359374996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45934.747359374996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45934.747359374996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45934.747359374996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45934.747359374996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45934.747359374996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45934.747359374996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45934.747359374996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45934.747359374996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45934.747359374996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45934.747359374996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45934.747359374996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45934.747359374996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45934.747359374996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45934.747359374996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45934.747359374996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45934.747359374996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45934.747359374996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45934.747359374996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45934.747359374996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45934.747359374996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45934.747359374996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45934.747359374996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45934.747359374996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45934.747359374996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45934.747359374996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45934.747359374996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45934.747359374996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45934.747359374996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45934.747359374996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45934.747359374996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45934.747359374996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45934.747359374996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45934.747359374996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45934.747359374996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45934.747359374996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45934.747359374996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45934.747359374996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45934.747359374996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45934.747359374996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45934.747359374996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45934.747359374996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45934.747359374996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45934.747359374996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45934.747359374996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45934.747359374996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45934.747359374996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45934.747359374996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45934.747359374996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45934.747359374996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45934.747359374996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45934.747359374996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45934.747359374996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45934.747359374996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45934.747359374996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45934.747359374996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45934.747359374996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45934.747359374996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45934.747359374996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45934.747359374996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45934.747359374996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45934.747359374996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45934.747359374996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45934.747359374996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45934.747359374996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45934.747359374996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45934.747359374996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45934.747359374996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45934.747359374996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45934.747359374996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45934.747359374996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45934.747359374996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45934.747359374996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45934.747359374996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45934.747359374996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45934.747359374996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45934.747359374996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45934.747359374996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45934.747359374996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45934.747359374996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45934.747359374996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45934.747359374996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45934.747359374996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45934.747359374996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45934.747359374996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45934.747359374996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45934.747359374996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45934.747359374996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45934.747359374996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45934.747359374996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45934.747359374996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45934.747359374996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45934.747359374996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45934.747359374996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45934.747359374996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45934.747359374996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45934.747359374996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45934.747359374996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45934.747359374996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45934.747359374996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45934.747359374996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45934.747359374996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45934.747359374996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45934.747359374996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45934.747359374996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45934.747359374996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45934.747359374996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45934.747359374996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45934.747359374996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45934.747359374996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45934.747359374996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45934.747359374996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45934.747359374996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45934.747359374996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45934.747359374996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45934.747359374996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45934.747359374996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45934.747359374996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45934.747359374996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45934.747359374996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45934.747359374996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45934.747359374996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45934.747359374996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45934.747359374996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45934.747359374996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45934.747359374996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45934.747359374996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45934.747359374996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45934.747359374996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45934.747359374996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45934.747359374996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45934.747359374996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45934.747359374996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45934.747359374996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45934.747359374996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45934.747359374996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45934.747359374996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45934.747359374996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45934.747359374996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45934.747359374996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45934.747359374996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45934.747359374996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45934.747359374996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45934.747359374996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45934.747359374996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45934.747359374996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45934.747359374996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45934.747359374996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45934.747359374996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45934.747359374996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45934.747359374996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45934.747359374996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45934.747359374996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45934.747359374996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45934.747359374996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45934.747359374996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45934.747359374996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45934.747359374996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45934.747359374996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45934.747359374996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45934.747359374996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45934.747359374996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45934.747359374996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45934.747359374996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45934.747359374996</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231.26664178240026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3.8570815972198034</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4.4928819443157408E-2</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3</v>
      </c>
      <c r="D5" s="107" t="s">
        <v>39062</v>
      </c>
      <c r="E5" s="112" t="s">
        <v>39045</v>
      </c>
      <c r="F5" s="113">
        <v>45934.739652777775</v>
      </c>
      <c r="G5" s="114">
        <f ca="1">IFERROR(NOW()-F5,"")</f>
        <v>7.7065972218406387E-3</v>
      </c>
      <c r="H5" s="113">
        <v>45934.731898148151</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45934.747359374996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45934.747359374996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45934.747359374996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45934.747359374996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45934.747359374996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45934.747359374996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45934.747359374996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45934.747359374996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45934.747359374996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45934.747359374996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45934.747359374996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45934.747359374996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45934.747359374996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45934.747359374996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45934.747359374996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45934.747359374996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45934.747359374996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45934.747359374996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45934.747359374996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45934.747359374996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45934.747359374996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45934.747359374996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45934.747359374996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45934.747359374996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45934.747359374996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45934.747359374996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45934.747359374996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45934.747359374996</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42.915299189808138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39045</v>
      </c>
      <c r="F3" s="38">
        <v>45926.188877314817</v>
      </c>
      <c r="G3" s="39">
        <f ca="1">IFERROR(NOW()-F3,"-")</f>
        <v>8.5584820601798128</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38461</v>
      </c>
      <c r="E4" s="37" t="s">
        <v>39045</v>
      </c>
      <c r="F4" s="38">
        <v>45934.580520833333</v>
      </c>
      <c r="G4" s="39">
        <f ca="1">IFERROR(NOW()-F4,"-")</f>
        <v>0.16683854166331002</v>
      </c>
      <c r="H4" s="38">
        <v>45934.522187499999</v>
      </c>
      <c r="I4" s="37" t="str">
        <f>IFERROR(VLOOKUP(D4,DB!A:F,6,0),"")</f>
        <v>SCECO</v>
      </c>
      <c r="J4" s="37" t="str">
        <f>IFERROR(VLOOKUP(D4,DB!A:G,7,0),"")</f>
        <v>Good</v>
      </c>
      <c r="K4" s="37" t="s">
        <v>39069</v>
      </c>
      <c r="L4" s="37" t="str">
        <f>IFERROR(VLOOKUP(D4,DB!A:I,9,0),"")</f>
        <v>Latis</v>
      </c>
      <c r="M4" s="136"/>
    </row>
    <row r="5" spans="1:13" ht="15">
      <c r="A5" s="37"/>
      <c r="B5" s="37" t="str">
        <f>IFERROR(VLOOKUP(D5,DB!A:K,11,0),"")</f>
        <v/>
      </c>
      <c r="C5" s="37"/>
      <c r="D5" s="137"/>
      <c r="E5" s="37"/>
      <c r="F5" s="38"/>
      <c r="G5" s="39">
        <f ca="1">IFERROR(NOW()-F5,"-")</f>
        <v>45934.747359374996</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45934.747359374996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45934.747359374996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45934.747359374996</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45934.747359374996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45934.747359374996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45934.747359374996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45934.747359374996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45934.747359374996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45934.747359374996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45934.747359374996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45934.747359374996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45934.747359374996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45934.747359374996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45934.747359374996</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45934.747359374996</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45934.747359374996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45934.747359374996</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45934.747359374996</v>
      </c>
      <c r="H23" s="38"/>
      <c r="I23" s="37" t="str">
        <f>IFERROR(VLOOKUP(D23,DB!A:F,6,0),"")</f>
        <v/>
      </c>
      <c r="J23" s="37" t="str">
        <f>IFERROR(VLOOKUP(D23,DB!A:G,7,0),"")</f>
        <v/>
      </c>
      <c r="K23" s="37"/>
      <c r="L23" s="37" t="str">
        <f>IFERROR(VLOOKUP(D23,DB!A:I,9,0),"")</f>
        <v/>
      </c>
      <c r="M23" s="136"/>
    </row>
    <row r="24" spans="1:13" ht="30.75">
      <c r="A24" s="37"/>
      <c r="B24" s="37" t="str">
        <f>IFERROR(VLOOKUP(D24,DB!A:K,11,0),"")</f>
        <v/>
      </c>
      <c r="C24" s="37"/>
      <c r="D24" s="37"/>
      <c r="E24" s="37"/>
      <c r="F24" s="38"/>
      <c r="G24" s="39">
        <f ca="1">IFERROR(NOW()-F24,"-")</f>
        <v>45934.747359374996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45934.747359374996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45934.747359374996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45934.747359374996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45934.747359374996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45934.747359374996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45934.747359374996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45934.747359374996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45934.747359374996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45934.747359374996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45934.747359374996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45934.747359374996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45934.747359374996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45934.747359374996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45934.747359374996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45934.747359374996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45934.747359374996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45934.747359374996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45934.747359374996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45934.747359374996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45934.747359374996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45934.747359374996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45934.747359374996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45934.747359374996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45934.747359374996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45934.747359374996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45934.747359374996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45934.747359374996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45934.747359374996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45934.747359374996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45934.747359374996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45934.747359374996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45934.747359374996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45934.747359374996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45934.747359374996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45934.747359374996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45934.747359374996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45934.747359374996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45934.747359374996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45934.747359374996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45934.747359374996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45934.747359374996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45934.747359374996</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45934.747359374996</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45934.747359374996</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45934.747359374996</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45934.747359374996</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45934.747359374996</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45934.747359374996</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45934.747359374996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45934.747359374996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45934.747359374996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45934.747359374996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45934.747359374996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45934.747359374996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45934.747359374996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45934.747359374996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45934.747359374996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45934.747359374996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45934.747359374996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45934.747359374996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45934.747359374996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45934.747359374996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45934.747359374996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45934.747359374996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45934.747359374996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45934.747359374996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45934.747359374996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45934.747359374996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45934.747359374996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45934.747359374996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45934.747359374996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45934.747359374996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45934.747359374996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45934.747359374996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45934.747359374996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45934.747359374996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45934.747359374996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45934.747359374996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45934.747359374996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45934.747359374996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45934.747359374996</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45934.747359374996</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45934.747359374996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45934.747359374996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45934.747359374996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45934.747359374996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45934.747359374996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45934.747359374996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45934.747359374996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45934.747359374996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45934.747359374996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45934.747359374996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45934.747359374996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45934.747359374996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45934.747359374996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45934.747359374996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45934.747359374996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45934.747359374996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45934.747359374996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45934.747359374996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45934.747359374996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45934.747359374996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45934.747359374996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45934.747359374996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45934.747359374996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45934.747359374996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45934.747359374996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45934.747359374996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45934.747359374996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45934.747359374996</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45934.747359374996</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45934.747359374996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45934.747359374996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45934.747359374996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45934.747359374996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45934.747359374996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45934.747359374996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45934.747359374996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45934.747359374996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45934.747359374996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45934.747359374996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45934.747359374996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45934.747359374996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45934.747359374996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45934.747359374996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45934.747359374996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45934.747359374996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45934.747359374996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45934.747359374996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45934.747359374996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45934.747359374996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45934.747359374996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45934.747359374996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45934.747359374996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45934.747359374996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45934.747359374996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45934.747359374996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45934.747359374996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45934.747359374996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45934.747359374996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45934.747359374996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45934.747359374996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45934.747359374996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45934.747359374996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45934.747359374996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45934.747359374996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45934.747359374996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45934.747359374996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45934.747359374996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45934.747359374996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45934.747359374996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45934.747359374996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45934.747359374996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45934.747359374996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45934.747359374996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45934.747359374996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45934.747359374996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45934.747359374996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45934.747359374996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45934.747359374996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45934.747359374996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45934.747359374996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45934.747359374996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45934.747359374996</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45934.747359374996</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tabSelected="1" workbookViewId="0">
      <selection activeCell="D11" sqref="D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0.86638715277513256</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7.9745121527739684</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1.9287135416598176</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1.0420353009249084</v>
      </c>
      <c r="H5" s="140">
        <v>45933.228229166663</v>
      </c>
      <c r="I5" s="137" t="str">
        <f>IFERROR(VLOOKUP(D5,DB!A:F,6,0),"")</f>
        <v>SCECO</v>
      </c>
      <c r="J5" s="137" t="str">
        <f>IFERROR(VLOOKUP(D5,DB!A:G,7,0),"")</f>
        <v>Weak</v>
      </c>
      <c r="K5" s="137" t="s">
        <v>39076</v>
      </c>
      <c r="L5" s="137" t="str">
        <f>IFERROR(VLOOKUP(D5,DB!A:I,9,0),"")</f>
        <v>Latis</v>
      </c>
    </row>
    <row r="6" spans="1:16383" ht="31.5" customHeight="1">
      <c r="A6" s="121" t="s">
        <v>39077</v>
      </c>
      <c r="B6" s="137" t="str">
        <f>IFERROR(VLOOKUP(D6,DB!A:K,11,0),"")</f>
        <v>R6</v>
      </c>
      <c r="C6" s="137">
        <v>4</v>
      </c>
      <c r="D6" s="137" t="s">
        <v>34816</v>
      </c>
      <c r="E6" s="137" t="s">
        <v>38964</v>
      </c>
      <c r="F6" s="140">
        <v>45934.640439814815</v>
      </c>
      <c r="G6" s="139">
        <f ca="1">IFERROR(NOW()-F6,"-")</f>
        <v>0.10691956018126803</v>
      </c>
      <c r="H6" s="140">
        <v>45934.650706018518</v>
      </c>
      <c r="I6" s="137" t="str">
        <f>IFERROR(VLOOKUP(D6,DB!A:F,6,0),"")</f>
        <v>SCECO</v>
      </c>
      <c r="J6" s="137" t="str">
        <f>IFERROR(VLOOKUP(D6,DB!A:G,7,0),"")</f>
        <v>Vandalized</v>
      </c>
      <c r="K6" s="137" t="s">
        <v>39078</v>
      </c>
      <c r="L6" s="137" t="str">
        <f>IFERROR(VLOOKUP(D6,DB!A:I,9,0),"")</f>
        <v>Latis</v>
      </c>
      <c r="M6" s="137"/>
    </row>
    <row r="7" spans="1:16383" ht="31.5" customHeight="1">
      <c r="A7" s="121" t="s">
        <v>39079</v>
      </c>
      <c r="B7" s="137" t="str">
        <f>IFERROR(VLOOKUP(D7,DB!A:K,11,0),"")</f>
        <v>R6</v>
      </c>
      <c r="C7" s="137">
        <v>2</v>
      </c>
      <c r="D7" s="137" t="s">
        <v>38905</v>
      </c>
      <c r="E7" s="137" t="s">
        <v>38964</v>
      </c>
      <c r="F7" s="140">
        <v>45934.650243055556</v>
      </c>
      <c r="G7" s="139">
        <f ca="1">IFERROR(NOW()-F7,"-")</f>
        <v>9.7116319440829102E-2</v>
      </c>
      <c r="H7" s="140">
        <v>45934.660069444442</v>
      </c>
      <c r="I7" s="137" t="str">
        <f>IFERROR(VLOOKUP(D7,DB!A:F,6,0),"")</f>
        <v>SCECO</v>
      </c>
      <c r="J7" s="137" t="str">
        <f>IFERROR(VLOOKUP(D7,DB!A:G,7,0),"")</f>
        <v>Vandalized</v>
      </c>
      <c r="K7" s="137" t="s">
        <v>39080</v>
      </c>
      <c r="L7" s="137" t="str">
        <f>IFERROR(VLOOKUP(D7,DB!A:I,9,0),"")</f>
        <v>Latis</v>
      </c>
      <c r="M7" s="137"/>
    </row>
    <row r="8" spans="1:16383" ht="31.5" customHeight="1">
      <c r="A8" s="121"/>
      <c r="B8" s="137" t="str">
        <f>IFERROR(VLOOKUP(D8,DB!A:K,11,0),"")</f>
        <v/>
      </c>
      <c r="C8" s="137"/>
      <c r="D8" s="137"/>
      <c r="E8" s="137"/>
      <c r="F8" s="137"/>
      <c r="G8" s="137">
        <f ca="1">IFERROR(NOW()-F8,"-")</f>
        <v>45934.747359374996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45934.747359374996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45934.747359374996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45934.747359374996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45934.747359374996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45934.747359374996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45934.747359374996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45934.747359374996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45934.747359374996</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45934.747359374996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45934.747359374996</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45934.747359374996</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45934.747359374996</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45934.747359374996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45934.747359374996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45934.747359374996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45934.747359374996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45934.747359374996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45934.747359374996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45934.747359374996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45934.747359374996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45934.747359374996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45934.747359374996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45934.747359374996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45934.747359374996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45934.747359374996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45934.747359374996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45934.747359374996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45934.747359374996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45934.747359374996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45934.747359374996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45934.747359374996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45934.747359374996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45934.747359374996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45934.747359374996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45934.747359374996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45934.747359374996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45934.747359374996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45934.747359374996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45934.747359374996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45934.747359374996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45934.747359374996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45934.747359374996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45934.747359374996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45934.747359374996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45934.747359374996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45934.747359374996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45934.747359374996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45934.747359374996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45934.747359374996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45934.747359374996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45934.747359374996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45934.747359374996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45934.747359374996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45934.747359374996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45934.747359374996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45934.747359374996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45934.747359374996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45934.747359374996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45934.747359374996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45934.747359374996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45934.747359374996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45934.747359374996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45934.747359374996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45934.747359374996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45934.747359374996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45934.747359374996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45934.747359374996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45934.747359374996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45934.747359374996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45934.747359374996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45934.747359374996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45934.747359374996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45934.747359374996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45934.747359374996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45934.747359374996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45934.747359374996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45934.747359374996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45934.747359374996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45934.747359374996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45934.747359374996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45934.747359374996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45934.747359374996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45934.747359374996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45934.747359374996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45934.747359374996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45934.747359374996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45934.747359374996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45934.747359374996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45934.747359374996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45934.747359374996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45934.747359374996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45934.747359374996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45934.747359374996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45934.747359374996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45934.747359374996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45934.747359374996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45934.747359374996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45934.747359374996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45934.747359374996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45934.747359374996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45934.747359374996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45934.747359374996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45934.747359374996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45934.747359374996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45934.747359374996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45934.747359374996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45934.747359374996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45934.747359374996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45934.747359374996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45934.747359374996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45934.747359374996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45934.747359374996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45934.747359374996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45934.747359374996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45934.747359374996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45934.747359374996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45934.747359374996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45934.747359374996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45934.747359374996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45934.747359374996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45934.747359374996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45934.747359374996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45934.747359374996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45934.747359374996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45934.747359374996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45934.747359374996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45934.747359374996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45934.747359374996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45934.747359374996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45934.747359374996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45934.747359374996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45934.747359374996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45934.747359374996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45934.747359374996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45934.747359374996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45934.747359374996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45934.747359374996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45934.747359374996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45934.747359374996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45934.747359374996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45934.747359374996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45934.747359374996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45934.747359374996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45934.747359374996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45934.747359374996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45934.747359374996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45934.747359374996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45934.747359374996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45934.747359374996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45934.747359374996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45934.747359374996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45934.747359374996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45934.747359374996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45934.747359374996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45934.747359374996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45934.747359374996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45934.747359374996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45934.747359374996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45934.747359374996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45934.747359374996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45934.747359374996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45934.747359374996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45934.747359374996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45934.747359374996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45934.747359374996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45934.747359374996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45934.747359374996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45934.747359374996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45934.747359374996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45934.747359374996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45934.747359374996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45934.747359374996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45934.747359374996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45934.747359374996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45934.747359374996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45934.747359374996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45934.747359374996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45934.747359374996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45934.747359374996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45934.747359374996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45934.747359374996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45934.747359374996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45934.747359374996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45934.747359374996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45934.747359374996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45934.747359374996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45934.747359374996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45934.747359374996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45934.747359374996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45934.747359374996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45934.747359374996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45934.747359374996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45934.747359374996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45934.747359374996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45934.747359374996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45934.747359374996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45934.747359374996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45934.747359374996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45934.747359374996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45934.747359374996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45934.747359374996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45934.747359374996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45934.747359374996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45934.747359374996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45934.747359374996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45934.747359374996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45934.747359374996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45934.747359374996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45934.747359374996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45934.747359374996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45934.747359374996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45934.747359374996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45934.747359374996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45934.747359374996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45934.747359374996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45934.747359374996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45934.747359374996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45934.747359374996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45934.747359374996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45934.747359374996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45934.747359374996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45934.747359374996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45934.747359374996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45934.747359374996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45934.747359374996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45934.747359374996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45934.747359374996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45934.747359374996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45934.747359374996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45934.747359374996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45934.747359374996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45934.747359374996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45934.747359374996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45934.747359374996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45934.747359374996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45934.747359374996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45934.747359374996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45934.747359374996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45934.747359374996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45934.747359374996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45934.747359374996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45934.747359374996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45934.747359374996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45934.747359374996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45934.747359374996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45934.747359374996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45934.747359374996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45934.747359374996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45934.747359374996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45934.747359374996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45934.747359374996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45934.747359374996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45934.747359374996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45934.747359374996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45934.747359374996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45934.747359374996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45934.747359374996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45934.747359374996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45934.747359374996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45934.747359374996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45934.747359374996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45934.747359374996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45934.747359374996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45934.747359374996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45934.747359374996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45934.747359374996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45934.747359374996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45934.747359374996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45934.747359374996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45934.747359374996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45934.747359374996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45934.747359374996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45934.747359374996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45934.747359374996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45934.747359374996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45934.747359374996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45934.747359374996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45934.747359374996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45934.747359374996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45934.747359374996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45934.747359374996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45934.747359374996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45934.747359374996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45934.747359374996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45934.747359374996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45934.747359374996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45934.747359374996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45934.747359374996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45934.747359374996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45934.747359374996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45934.747359374996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45934.747359374996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45934.747359374996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45934.747359374996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45934.747359374996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45934.747359374996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45934.747359374996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45934.747359374996</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2025-10-04T14:56:14Z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